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4.xml" ContentType="application/vnd.openxmlformats-officedocument.spreadsheetml.comments+xml"/>
  <Override PartName="/xl/charts/chart4.xml" ContentType="application/vnd.openxmlformats-officedocument.drawingml.chart+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KARI\Desktop\IMM\"/>
    </mc:Choice>
  </mc:AlternateContent>
  <bookViews>
    <workbookView xWindow="0" yWindow="0" windowWidth="16815" windowHeight="7650" tabRatio="938" activeTab="3"/>
  </bookViews>
  <sheets>
    <sheet name="ESTIMACIÓN DE INGRESOS" sheetId="53" r:id="rId1"/>
    <sheet name="PRESUP.EGRESOS FUENTE FINANCIAM" sheetId="14" r:id="rId2"/>
    <sheet name="PROYECCIONES INGRESOS" sheetId="10" r:id="rId3"/>
    <sheet name="PROYECCIONES EGRESOS" sheetId="11" r:id="rId4"/>
    <sheet name="CLASIFIC.ADMINISTRATIVA" sheetId="25" r:id="rId5"/>
    <sheet name="CLASIFIC.FUNCIONAL DEL GASTO" sheetId="24" r:id="rId6"/>
    <sheet name="ESTUDIOS ACTUARIALES" sheetId="54" r:id="rId7"/>
    <sheet name="PLANTILLA  " sheetId="32" r:id="rId8"/>
    <sheet name=" CAT. FUNCION, SUB FUNCION" sheetId="21" r:id="rId9"/>
  </sheets>
  <definedNames>
    <definedName name="_xlnm._FilterDatabase" localSheetId="5" hidden="1">'CLASIFIC.FUNCIONAL DEL GASTO'!$A$6:$F$147</definedName>
    <definedName name="_xlnm._FilterDatabase" localSheetId="0" hidden="1">'ESTIMACIÓN DE INGRESOS'!$A$6:$C$116</definedName>
    <definedName name="_xlnm._FilterDatabase" localSheetId="6" hidden="1">'ESTUDIOS ACTUARIALES'!$A$5:$G$51</definedName>
    <definedName name="_xlnm._FilterDatabase" localSheetId="1" hidden="1">'PRESUP.EGRESOS FUENTE FINANCIAM'!$A$6:$N$431</definedName>
    <definedName name="_xlnm._FilterDatabase" localSheetId="3" hidden="1">'PROYECCIONES EGRESOS'!$A$6:$I$78</definedName>
    <definedName name="_xlnm._FilterDatabase" localSheetId="2" hidden="1">'PROYECCIONES INGRESOS'!$A$6:$I$69</definedName>
    <definedName name="_xlnm.Print_Area" localSheetId="7">'PLANTILLA  '!$A$1:$DE$109</definedName>
    <definedName name="_xlnm.Print_Area" localSheetId="3">'PROYECCIONES EGRESOS'!$A$1:$L$78</definedName>
    <definedName name="_xlnm.Print_Titles" localSheetId="8">' CAT. FUNCION, SUB FUNCION'!$2:$2</definedName>
    <definedName name="_xlnm.Print_Titles" localSheetId="4">CLASIFIC.ADMINISTRATIVA!$1:$5</definedName>
    <definedName name="_xlnm.Print_Titles" localSheetId="5">'CLASIFIC.FUNCIONAL DEL GASTO'!$1:$3</definedName>
    <definedName name="_xlnm.Print_Titles" localSheetId="0">'ESTIMACIÓN DE INGRESOS'!$1:$2</definedName>
    <definedName name="_xlnm.Print_Titles" localSheetId="7">'PLANTILLA  '!$1:$7</definedName>
    <definedName name="_xlnm.Print_Titles" localSheetId="1">'PRESUP.EGRESOS FUENTE FINANCIAM'!$1:$4</definedName>
    <definedName name="_xlnm.Print_Titles" localSheetId="3">'PROYECCIONES EGRESOS'!$1:$2</definedName>
    <definedName name="_xlnm.Print_Titles" localSheetId="2">'PROYECCIONES INGRESOS'!$1:$1</definedName>
  </definedNames>
  <calcPr calcId="162913"/>
</workbook>
</file>

<file path=xl/calcChain.xml><?xml version="1.0" encoding="utf-8"?>
<calcChain xmlns="http://schemas.openxmlformats.org/spreadsheetml/2006/main">
  <c r="A2" i="14" l="1"/>
  <c r="A2" i="54"/>
  <c r="A2" i="25" l="1"/>
  <c r="L70" i="11" l="1"/>
  <c r="L66" i="11"/>
  <c r="L58" i="11"/>
  <c r="L54" i="11"/>
  <c r="L44" i="11"/>
  <c r="L34" i="11"/>
  <c r="L24" i="11"/>
  <c r="L14" i="11"/>
  <c r="L6" i="11"/>
  <c r="K70" i="11"/>
  <c r="K66" i="11"/>
  <c r="K58" i="11"/>
  <c r="K54" i="11"/>
  <c r="K44" i="11"/>
  <c r="K34" i="11"/>
  <c r="K24" i="11"/>
  <c r="K14" i="11"/>
  <c r="K6" i="11"/>
  <c r="J70" i="11"/>
  <c r="J66" i="11"/>
  <c r="J58" i="11"/>
  <c r="J54" i="11"/>
  <c r="J44" i="11"/>
  <c r="J34" i="11"/>
  <c r="J24" i="11"/>
  <c r="J14" i="11"/>
  <c r="J6" i="11"/>
  <c r="G70" i="11"/>
  <c r="G66" i="11"/>
  <c r="G58" i="11"/>
  <c r="G54" i="11"/>
  <c r="G44" i="11"/>
  <c r="G34" i="11"/>
  <c r="G24" i="11"/>
  <c r="G14" i="11"/>
  <c r="G6" i="11"/>
  <c r="F70" i="11"/>
  <c r="F66" i="11"/>
  <c r="F58" i="11"/>
  <c r="F54" i="11"/>
  <c r="F44" i="11"/>
  <c r="F34" i="11"/>
  <c r="F24" i="11"/>
  <c r="F14" i="11"/>
  <c r="F6" i="11"/>
  <c r="L65" i="10"/>
  <c r="L57" i="10"/>
  <c r="L51" i="10"/>
  <c r="L41" i="10"/>
  <c r="L36" i="10"/>
  <c r="L32" i="10"/>
  <c r="L25" i="10"/>
  <c r="L22" i="10"/>
  <c r="L16" i="10"/>
  <c r="L6" i="10"/>
  <c r="K65" i="10"/>
  <c r="K57" i="10"/>
  <c r="K51" i="10"/>
  <c r="K41" i="10"/>
  <c r="K36" i="10"/>
  <c r="K32" i="10"/>
  <c r="K25" i="10"/>
  <c r="K22" i="10"/>
  <c r="K16" i="10"/>
  <c r="K6" i="10"/>
  <c r="K69" i="10" s="1"/>
  <c r="J65" i="10"/>
  <c r="J57" i="10"/>
  <c r="J51" i="10"/>
  <c r="J41" i="10"/>
  <c r="J36" i="10"/>
  <c r="J32" i="10"/>
  <c r="J25" i="10"/>
  <c r="J22" i="10"/>
  <c r="J16" i="10"/>
  <c r="J6" i="10"/>
  <c r="J69" i="10" s="1"/>
  <c r="G65" i="10"/>
  <c r="G57" i="10"/>
  <c r="G51" i="10"/>
  <c r="G41" i="10"/>
  <c r="G36" i="10"/>
  <c r="G32" i="10"/>
  <c r="G25" i="10"/>
  <c r="G22" i="10"/>
  <c r="G16" i="10"/>
  <c r="G6" i="10"/>
  <c r="F65" i="10"/>
  <c r="F57" i="10"/>
  <c r="F51" i="10"/>
  <c r="F41" i="10"/>
  <c r="F36" i="10"/>
  <c r="F32" i="10"/>
  <c r="F25" i="10"/>
  <c r="F22" i="10"/>
  <c r="F16" i="10"/>
  <c r="F6" i="10"/>
  <c r="J78" i="11" l="1"/>
  <c r="F69" i="10"/>
  <c r="L69" i="10"/>
  <c r="F78" i="11"/>
  <c r="K78" i="11"/>
  <c r="L78" i="11"/>
  <c r="G69" i="10"/>
  <c r="G78" i="11"/>
  <c r="L38" i="14"/>
  <c r="K38" i="14"/>
  <c r="J38" i="14"/>
  <c r="I38" i="14"/>
  <c r="H38" i="14"/>
  <c r="G38" i="14"/>
  <c r="F38" i="14"/>
  <c r="E38" i="14"/>
  <c r="D38" i="14"/>
  <c r="C287" i="14"/>
  <c r="D287" i="14"/>
  <c r="C17" i="53"/>
  <c r="E66" i="11" l="1"/>
  <c r="E41" i="10"/>
  <c r="E22" i="10"/>
  <c r="E16" i="10"/>
  <c r="E6" i="10"/>
  <c r="H66" i="10"/>
  <c r="I66" i="10" s="1"/>
  <c r="H67" i="10"/>
  <c r="I67" i="10" s="1"/>
  <c r="H68" i="10"/>
  <c r="I68" i="10" s="1"/>
  <c r="H58" i="10"/>
  <c r="I58" i="10" s="1"/>
  <c r="H59" i="10"/>
  <c r="I59" i="10" s="1"/>
  <c r="H60" i="10"/>
  <c r="I60" i="10" s="1"/>
  <c r="H61" i="10"/>
  <c r="I61" i="10" s="1"/>
  <c r="H62" i="10"/>
  <c r="I62" i="10" s="1"/>
  <c r="H63" i="10"/>
  <c r="I63" i="10" s="1"/>
  <c r="H64" i="10"/>
  <c r="I64" i="10" s="1"/>
  <c r="H54" i="10"/>
  <c r="I54" i="10" s="1"/>
  <c r="H55" i="10"/>
  <c r="I55" i="10" s="1"/>
  <c r="H56" i="10"/>
  <c r="I56" i="10" s="1"/>
  <c r="H42" i="10"/>
  <c r="I42" i="10" s="1"/>
  <c r="H43" i="10"/>
  <c r="I43" i="10" s="1"/>
  <c r="H44" i="10"/>
  <c r="I44" i="10" s="1"/>
  <c r="H45" i="10"/>
  <c r="I45" i="10" s="1"/>
  <c r="H46" i="10"/>
  <c r="I46" i="10" s="1"/>
  <c r="H47" i="10"/>
  <c r="I47" i="10" s="1"/>
  <c r="H48" i="10"/>
  <c r="I48" i="10" s="1"/>
  <c r="H49" i="10"/>
  <c r="I49" i="10" s="1"/>
  <c r="H50" i="10"/>
  <c r="I50" i="10" s="1"/>
  <c r="H38" i="10"/>
  <c r="I38" i="10" s="1"/>
  <c r="H39" i="10"/>
  <c r="I39" i="10" s="1"/>
  <c r="H40" i="10"/>
  <c r="I40" i="10" s="1"/>
  <c r="H34" i="10"/>
  <c r="I34" i="10" s="1"/>
  <c r="H35" i="10"/>
  <c r="I35" i="10" s="1"/>
  <c r="H31" i="10"/>
  <c r="I31" i="10" s="1"/>
  <c r="H29" i="10"/>
  <c r="I29" i="10" s="1"/>
  <c r="H27" i="10"/>
  <c r="I27" i="10" s="1"/>
  <c r="H23" i="10"/>
  <c r="I23" i="10" s="1"/>
  <c r="H24" i="10"/>
  <c r="I24" i="10" s="1"/>
  <c r="H17" i="10"/>
  <c r="I17" i="10" s="1"/>
  <c r="H18" i="10"/>
  <c r="I18" i="10" s="1"/>
  <c r="H19" i="10"/>
  <c r="I19" i="10" s="1"/>
  <c r="H20" i="10"/>
  <c r="I20" i="10" s="1"/>
  <c r="H21" i="10"/>
  <c r="I21" i="10" s="1"/>
  <c r="H14" i="10"/>
  <c r="I14" i="10" s="1"/>
  <c r="H15" i="10"/>
  <c r="I15" i="10" s="1"/>
  <c r="H9" i="10"/>
  <c r="I9" i="10" s="1"/>
  <c r="H10" i="10"/>
  <c r="I10" i="10" s="1"/>
  <c r="H11" i="10"/>
  <c r="I11" i="10" s="1"/>
  <c r="H12" i="10"/>
  <c r="I12" i="10" s="1"/>
  <c r="A2" i="24"/>
  <c r="A2" i="11"/>
  <c r="A2" i="10"/>
  <c r="C112" i="53"/>
  <c r="C104" i="53"/>
  <c r="C96" i="53"/>
  <c r="H53" i="10" s="1"/>
  <c r="I53" i="10" s="1"/>
  <c r="C93" i="53"/>
  <c r="H52" i="10" s="1"/>
  <c r="I52" i="10" s="1"/>
  <c r="C82" i="53"/>
  <c r="C71" i="53"/>
  <c r="C70" i="53" s="1"/>
  <c r="C64" i="53"/>
  <c r="C63" i="53" s="1"/>
  <c r="C57" i="53"/>
  <c r="H30" i="10" s="1"/>
  <c r="I30" i="10" s="1"/>
  <c r="C41" i="53"/>
  <c r="H28" i="10" s="1"/>
  <c r="I28" i="10" s="1"/>
  <c r="C35" i="53"/>
  <c r="H26" i="10" s="1"/>
  <c r="I26" i="10" s="1"/>
  <c r="C31" i="53"/>
  <c r="C25" i="53"/>
  <c r="H13" i="10"/>
  <c r="I13" i="10" s="1"/>
  <c r="C9" i="53"/>
  <c r="H8" i="10" s="1"/>
  <c r="I8" i="10" s="1"/>
  <c r="C7" i="53"/>
  <c r="H7" i="10" s="1"/>
  <c r="I7" i="10" s="1"/>
  <c r="H22" i="10" l="1"/>
  <c r="I22" i="10" s="1"/>
  <c r="H37" i="10"/>
  <c r="H33" i="10"/>
  <c r="I33" i="10" s="1"/>
  <c r="C92" i="53"/>
  <c r="C34" i="53"/>
  <c r="C6" i="53"/>
  <c r="D430" i="14"/>
  <c r="D427" i="14"/>
  <c r="D425" i="14"/>
  <c r="D422" i="14"/>
  <c r="D419" i="14"/>
  <c r="D410" i="14"/>
  <c r="D401" i="14"/>
  <c r="D396" i="14"/>
  <c r="D390" i="14"/>
  <c r="D383" i="14"/>
  <c r="D378" i="14"/>
  <c r="D375" i="14"/>
  <c r="D365" i="14"/>
  <c r="D355" i="14"/>
  <c r="D348" i="14"/>
  <c r="D338" i="14"/>
  <c r="D335" i="14"/>
  <c r="D331" i="14"/>
  <c r="D322" i="14"/>
  <c r="D313" i="14"/>
  <c r="D302" i="14"/>
  <c r="D297" i="14"/>
  <c r="D278" i="14"/>
  <c r="D276" i="14"/>
  <c r="D269" i="14"/>
  <c r="D266" i="14"/>
  <c r="D261" i="14"/>
  <c r="D254" i="14"/>
  <c r="D249" i="14"/>
  <c r="D243" i="14"/>
  <c r="D241" i="14"/>
  <c r="D233" i="14"/>
  <c r="D229" i="14"/>
  <c r="D220" i="14"/>
  <c r="D210" i="14"/>
  <c r="D204" i="14"/>
  <c r="D194" i="14"/>
  <c r="D183" i="14"/>
  <c r="D177" i="14"/>
  <c r="D167" i="14"/>
  <c r="D159" i="14"/>
  <c r="D149" i="14"/>
  <c r="D139" i="14"/>
  <c r="D129" i="14"/>
  <c r="D119" i="14"/>
  <c r="D109" i="14"/>
  <c r="D98" i="14"/>
  <c r="D94" i="14"/>
  <c r="D88" i="14"/>
  <c r="D85" i="14"/>
  <c r="D77" i="14"/>
  <c r="D67" i="14"/>
  <c r="D57" i="14"/>
  <c r="D53" i="14"/>
  <c r="D44" i="14"/>
  <c r="D40" i="14"/>
  <c r="D31" i="14"/>
  <c r="D26" i="14"/>
  <c r="D17" i="14"/>
  <c r="D12" i="14"/>
  <c r="D7" i="14"/>
  <c r="F108" i="24"/>
  <c r="F121" i="24"/>
  <c r="F146" i="24"/>
  <c r="F141" i="24"/>
  <c r="F137" i="24"/>
  <c r="F134" i="24"/>
  <c r="F129" i="24"/>
  <c r="F124" i="24"/>
  <c r="F119" i="24"/>
  <c r="F112" i="24"/>
  <c r="F101" i="24"/>
  <c r="F94" i="24"/>
  <c r="F91" i="24"/>
  <c r="F90" i="24" s="1"/>
  <c r="F88" i="24"/>
  <c r="F78" i="24"/>
  <c r="F71" i="24"/>
  <c r="F66" i="24"/>
  <c r="F60" i="24"/>
  <c r="F52" i="24"/>
  <c r="F45" i="24"/>
  <c r="F38" i="24"/>
  <c r="F33" i="24"/>
  <c r="F29" i="24"/>
  <c r="F26" i="24"/>
  <c r="F24" i="24"/>
  <c r="F14" i="24"/>
  <c r="F9" i="24"/>
  <c r="F6" i="24"/>
  <c r="AG109" i="32"/>
  <c r="E58" i="11"/>
  <c r="E65" i="10"/>
  <c r="E57" i="10"/>
  <c r="AY109" i="32"/>
  <c r="AQ92" i="32"/>
  <c r="BO92" i="32" s="1"/>
  <c r="AQ91" i="32"/>
  <c r="BO91" i="32" s="1"/>
  <c r="AQ90" i="32"/>
  <c r="BO90" i="32" s="1"/>
  <c r="CV90" i="32" s="1"/>
  <c r="AQ98" i="32"/>
  <c r="BO98" i="32" s="1"/>
  <c r="CV98" i="32" s="1"/>
  <c r="AQ97" i="32"/>
  <c r="AQ96" i="32"/>
  <c r="BO96" i="32" s="1"/>
  <c r="AQ95" i="32"/>
  <c r="BO95" i="32" s="1"/>
  <c r="CV95" i="32" s="1"/>
  <c r="AQ94" i="32"/>
  <c r="AQ93" i="32"/>
  <c r="BO93" i="32" s="1"/>
  <c r="CV93" i="32" s="1"/>
  <c r="AQ89" i="32"/>
  <c r="BO89" i="32" s="1"/>
  <c r="CV89" i="32" s="1"/>
  <c r="F249" i="14"/>
  <c r="G249" i="14"/>
  <c r="F266" i="14"/>
  <c r="G266" i="14"/>
  <c r="F425" i="14"/>
  <c r="G425" i="14"/>
  <c r="C427" i="14"/>
  <c r="C348" i="14"/>
  <c r="L313" i="14"/>
  <c r="K313" i="14"/>
  <c r="J313" i="14"/>
  <c r="J322" i="14"/>
  <c r="J331" i="14"/>
  <c r="E287" i="14"/>
  <c r="F287" i="14"/>
  <c r="C261" i="14"/>
  <c r="L249" i="14"/>
  <c r="M18" i="14"/>
  <c r="C40" i="14"/>
  <c r="M255" i="14"/>
  <c r="E6" i="11"/>
  <c r="C98" i="14"/>
  <c r="C88" i="14"/>
  <c r="C85" i="14"/>
  <c r="C77" i="14"/>
  <c r="C67" i="14"/>
  <c r="C57" i="14"/>
  <c r="C53" i="14"/>
  <c r="C44" i="14"/>
  <c r="C94" i="14"/>
  <c r="C31" i="14"/>
  <c r="E31" i="14"/>
  <c r="F31" i="14"/>
  <c r="G31" i="14"/>
  <c r="H31" i="14"/>
  <c r="I31" i="14"/>
  <c r="J31" i="14"/>
  <c r="K31" i="14"/>
  <c r="L31" i="14"/>
  <c r="C26" i="14"/>
  <c r="E12" i="14"/>
  <c r="C12" i="14"/>
  <c r="CN109" i="32"/>
  <c r="CE109" i="32"/>
  <c r="BW109" i="32"/>
  <c r="BG109" i="32"/>
  <c r="AK109" i="32"/>
  <c r="AQ108" i="32"/>
  <c r="BO108" i="32" s="1"/>
  <c r="CV108" i="32" s="1"/>
  <c r="AQ106" i="32"/>
  <c r="AQ105" i="32"/>
  <c r="BO105" i="32" s="1"/>
  <c r="CV105" i="32" s="1"/>
  <c r="AQ104" i="32"/>
  <c r="BO104" i="32" s="1"/>
  <c r="AQ103" i="32"/>
  <c r="BO103" i="32" s="1"/>
  <c r="CV103" i="32" s="1"/>
  <c r="AQ102" i="32"/>
  <c r="BO102" i="32" s="1"/>
  <c r="CV102" i="32" s="1"/>
  <c r="AQ101" i="32"/>
  <c r="BO101" i="32" s="1"/>
  <c r="CV101" i="32" s="1"/>
  <c r="AQ100" i="32"/>
  <c r="BO100" i="32" s="1"/>
  <c r="CV100" i="32" s="1"/>
  <c r="AQ99" i="32"/>
  <c r="AQ88" i="32"/>
  <c r="BO88" i="32" s="1"/>
  <c r="AQ87" i="32"/>
  <c r="BO87" i="32" s="1"/>
  <c r="CV87" i="32" s="1"/>
  <c r="AQ86" i="32"/>
  <c r="BO86" i="32"/>
  <c r="CV86" i="32" s="1"/>
  <c r="AQ85" i="32"/>
  <c r="BO85" i="32" s="1"/>
  <c r="CV85" i="32" s="1"/>
  <c r="AQ84" i="32"/>
  <c r="BO84" i="32" s="1"/>
  <c r="CV84" i="32" s="1"/>
  <c r="AQ83" i="32"/>
  <c r="BO83" i="32" s="1"/>
  <c r="AQ82" i="32"/>
  <c r="BO82" i="32" s="1"/>
  <c r="CV82" i="32" s="1"/>
  <c r="AQ81" i="32"/>
  <c r="AQ80" i="32"/>
  <c r="BO80" i="32" s="1"/>
  <c r="CV80" i="32" s="1"/>
  <c r="AQ79" i="32"/>
  <c r="BO79" i="32" s="1"/>
  <c r="AQ78" i="32"/>
  <c r="BO78" i="32"/>
  <c r="CV78" i="32" s="1"/>
  <c r="AQ77" i="32"/>
  <c r="BO77" i="32" s="1"/>
  <c r="AQ76" i="32"/>
  <c r="BO76" i="32" s="1"/>
  <c r="CV76" i="32" s="1"/>
  <c r="AQ75" i="32"/>
  <c r="BO75" i="32" s="1"/>
  <c r="AQ74" i="32"/>
  <c r="BO74" i="32" s="1"/>
  <c r="CV74" i="32" s="1"/>
  <c r="AQ73" i="32"/>
  <c r="AQ72" i="32"/>
  <c r="BO72" i="32" s="1"/>
  <c r="CV72" i="32" s="1"/>
  <c r="AQ71" i="32"/>
  <c r="BO71" i="32" s="1"/>
  <c r="AQ70" i="32"/>
  <c r="BO70" i="32"/>
  <c r="AQ69" i="32"/>
  <c r="AQ68" i="32"/>
  <c r="AQ67" i="32"/>
  <c r="BO67" i="32" s="1"/>
  <c r="AQ66" i="32"/>
  <c r="AQ65" i="32"/>
  <c r="BO65" i="32" s="1"/>
  <c r="AQ64" i="32"/>
  <c r="AQ63" i="32"/>
  <c r="BO63" i="32" s="1"/>
  <c r="AQ62" i="32"/>
  <c r="BO62" i="32" s="1"/>
  <c r="CV62" i="32" s="1"/>
  <c r="AQ61" i="32"/>
  <c r="BO61" i="32" s="1"/>
  <c r="AQ60" i="32"/>
  <c r="BO60" i="32" s="1"/>
  <c r="CV60" i="32" s="1"/>
  <c r="AQ59" i="32"/>
  <c r="BO59" i="32" s="1"/>
  <c r="AQ58" i="32"/>
  <c r="BO58" i="32"/>
  <c r="CV58" i="32" s="1"/>
  <c r="AQ57" i="32"/>
  <c r="AQ56" i="32"/>
  <c r="BO56" i="32" s="1"/>
  <c r="CV56" i="32" s="1"/>
  <c r="AQ55" i="32"/>
  <c r="BO55" i="32"/>
  <c r="AQ54" i="32"/>
  <c r="BO54" i="32" s="1"/>
  <c r="AQ53" i="32"/>
  <c r="BO53" i="32" s="1"/>
  <c r="CV53" i="32" s="1"/>
  <c r="AQ52" i="32"/>
  <c r="BO52" i="32" s="1"/>
  <c r="CV52" i="32" s="1"/>
  <c r="AQ51" i="32"/>
  <c r="BO51" i="32" s="1"/>
  <c r="AQ50" i="32"/>
  <c r="BO50" i="32" s="1"/>
  <c r="CV50" i="32" s="1"/>
  <c r="AQ49" i="32"/>
  <c r="AQ48" i="32"/>
  <c r="BO48" i="32"/>
  <c r="AQ47" i="32"/>
  <c r="BO47" i="32"/>
  <c r="AQ46" i="32"/>
  <c r="BO46" i="32" s="1"/>
  <c r="AQ45" i="32"/>
  <c r="BO45" i="32" s="1"/>
  <c r="CV45" i="32" s="1"/>
  <c r="AQ44" i="32"/>
  <c r="BO44" i="32" s="1"/>
  <c r="CV44" i="32" s="1"/>
  <c r="AQ43" i="32"/>
  <c r="AQ42" i="32"/>
  <c r="BO42" i="32" s="1"/>
  <c r="CV42" i="32" s="1"/>
  <c r="AQ41" i="32"/>
  <c r="BO41" i="32" s="1"/>
  <c r="CV41" i="32" s="1"/>
  <c r="AQ40" i="32"/>
  <c r="BO40" i="32" s="1"/>
  <c r="CV40" i="32" s="1"/>
  <c r="AQ39" i="32"/>
  <c r="BO39" i="32" s="1"/>
  <c r="AQ38" i="32"/>
  <c r="BO38" i="32" s="1"/>
  <c r="CV38" i="32" s="1"/>
  <c r="AQ37" i="32"/>
  <c r="BO37" i="32" s="1"/>
  <c r="AQ36" i="32"/>
  <c r="BO36" i="32" s="1"/>
  <c r="CV36" i="32" s="1"/>
  <c r="AQ35" i="32"/>
  <c r="BO35" i="32" s="1"/>
  <c r="AQ34" i="32"/>
  <c r="BO34" i="32" s="1"/>
  <c r="CV34" i="32" s="1"/>
  <c r="AQ33" i="32"/>
  <c r="BO33" i="32"/>
  <c r="AQ32" i="32"/>
  <c r="BO32" i="32"/>
  <c r="CV32" i="32" s="1"/>
  <c r="AQ31" i="32"/>
  <c r="BO31" i="32"/>
  <c r="AQ30" i="32"/>
  <c r="BO30" i="32" s="1"/>
  <c r="CV30" i="32" s="1"/>
  <c r="AQ29" i="32"/>
  <c r="BO29" i="32" s="1"/>
  <c r="CV29" i="32" s="1"/>
  <c r="AQ28" i="32"/>
  <c r="BO28" i="32" s="1"/>
  <c r="CV28" i="32" s="1"/>
  <c r="AQ27" i="32"/>
  <c r="AQ26" i="32"/>
  <c r="BO26" i="32" s="1"/>
  <c r="AQ25" i="32"/>
  <c r="BO25" i="32" s="1"/>
  <c r="CV25" i="32" s="1"/>
  <c r="AQ24" i="32"/>
  <c r="BO24" i="32" s="1"/>
  <c r="AQ23" i="32"/>
  <c r="BO23" i="32"/>
  <c r="AQ22" i="32"/>
  <c r="AQ21" i="32"/>
  <c r="AQ20" i="32"/>
  <c r="BO20" i="32" s="1"/>
  <c r="AQ19" i="32"/>
  <c r="BO19" i="32" s="1"/>
  <c r="CV19" i="32" s="1"/>
  <c r="AQ18" i="32"/>
  <c r="BO18" i="32" s="1"/>
  <c r="CV18" i="32" s="1"/>
  <c r="AQ17" i="32"/>
  <c r="BO17" i="32" s="1"/>
  <c r="AQ16" i="32"/>
  <c r="BO16" i="32" s="1"/>
  <c r="CV16" i="32" s="1"/>
  <c r="AQ15" i="32"/>
  <c r="BO15" i="32"/>
  <c r="AQ14" i="32"/>
  <c r="AQ13" i="32"/>
  <c r="BO13" i="32" s="1"/>
  <c r="AQ12" i="32"/>
  <c r="AQ11" i="32"/>
  <c r="BO11" i="32" s="1"/>
  <c r="CV11" i="32" s="1"/>
  <c r="AQ10" i="32"/>
  <c r="BO10" i="32" s="1"/>
  <c r="CV10" i="32" s="1"/>
  <c r="AQ9" i="32"/>
  <c r="BO9" i="32" s="1"/>
  <c r="AQ8" i="32"/>
  <c r="BO8" i="32" s="1"/>
  <c r="G229" i="14"/>
  <c r="H204" i="14"/>
  <c r="G204" i="14"/>
  <c r="F204" i="14"/>
  <c r="D35" i="25"/>
  <c r="M431" i="14"/>
  <c r="M429" i="14"/>
  <c r="M428" i="14"/>
  <c r="M426" i="14"/>
  <c r="M424" i="14"/>
  <c r="M423" i="14"/>
  <c r="M421" i="14"/>
  <c r="M420" i="14"/>
  <c r="M418" i="14"/>
  <c r="M417" i="14"/>
  <c r="M416" i="14"/>
  <c r="M415" i="14"/>
  <c r="M414" i="14"/>
  <c r="M413" i="14"/>
  <c r="M412" i="14"/>
  <c r="M411" i="14"/>
  <c r="M409" i="14"/>
  <c r="M408" i="14"/>
  <c r="M407" i="14"/>
  <c r="M406" i="14"/>
  <c r="M405" i="14"/>
  <c r="M404" i="14"/>
  <c r="M403" i="14"/>
  <c r="M402" i="14"/>
  <c r="M399" i="14"/>
  <c r="M398" i="14"/>
  <c r="M397" i="14"/>
  <c r="M395" i="14"/>
  <c r="M394" i="14"/>
  <c r="M393" i="14"/>
  <c r="M392" i="14"/>
  <c r="M391" i="14"/>
  <c r="M389" i="14"/>
  <c r="M388" i="14"/>
  <c r="M387" i="14"/>
  <c r="M386" i="14"/>
  <c r="M385" i="14"/>
  <c r="M384" i="14"/>
  <c r="M381" i="14"/>
  <c r="M380" i="14"/>
  <c r="M379" i="14"/>
  <c r="M377" i="14"/>
  <c r="M376" i="14"/>
  <c r="M374" i="14"/>
  <c r="M373" i="14"/>
  <c r="M372" i="14"/>
  <c r="M371" i="14"/>
  <c r="M370" i="14"/>
  <c r="M369" i="14"/>
  <c r="M368" i="14"/>
  <c r="M367" i="14"/>
  <c r="M366" i="14"/>
  <c r="M364" i="14"/>
  <c r="M363" i="14"/>
  <c r="M362" i="14"/>
  <c r="M361" i="14"/>
  <c r="M360" i="14"/>
  <c r="M359" i="14"/>
  <c r="M358" i="14"/>
  <c r="M357" i="14"/>
  <c r="M356" i="14"/>
  <c r="M354" i="14"/>
  <c r="M353" i="14"/>
  <c r="M352" i="14"/>
  <c r="M351" i="14"/>
  <c r="M350" i="14"/>
  <c r="M349" i="14"/>
  <c r="M347" i="14"/>
  <c r="M346" i="14"/>
  <c r="M345" i="14"/>
  <c r="M344" i="14"/>
  <c r="M343" i="14"/>
  <c r="M342" i="14"/>
  <c r="M341" i="14"/>
  <c r="M340" i="14"/>
  <c r="M339" i="14"/>
  <c r="M337" i="14"/>
  <c r="M336" i="14"/>
  <c r="M333" i="14"/>
  <c r="M332" i="14"/>
  <c r="M330" i="14"/>
  <c r="M329" i="14"/>
  <c r="M328" i="14"/>
  <c r="M327" i="14"/>
  <c r="M326" i="14"/>
  <c r="M325" i="14"/>
  <c r="M324" i="14"/>
  <c r="M323" i="14"/>
  <c r="M321" i="14"/>
  <c r="M320" i="14"/>
  <c r="M319" i="14"/>
  <c r="M318" i="14"/>
  <c r="M317" i="14"/>
  <c r="M316" i="14"/>
  <c r="M315" i="14"/>
  <c r="M314" i="14"/>
  <c r="M311" i="14"/>
  <c r="M310" i="14"/>
  <c r="M309" i="14"/>
  <c r="M308" i="14"/>
  <c r="M307" i="14"/>
  <c r="M306" i="14"/>
  <c r="M305" i="14"/>
  <c r="M304" i="14"/>
  <c r="M303" i="14"/>
  <c r="M301" i="14"/>
  <c r="M300" i="14"/>
  <c r="M299" i="14"/>
  <c r="M298" i="14"/>
  <c r="M296" i="14"/>
  <c r="M295" i="14"/>
  <c r="M294" i="14"/>
  <c r="M293" i="14"/>
  <c r="M292" i="14"/>
  <c r="M291" i="14"/>
  <c r="M290" i="14"/>
  <c r="M289" i="14"/>
  <c r="M288" i="14"/>
  <c r="M286" i="14"/>
  <c r="M285" i="14"/>
  <c r="M284" i="14"/>
  <c r="M283" i="14"/>
  <c r="M282" i="14"/>
  <c r="M281" i="14"/>
  <c r="M280" i="14"/>
  <c r="M279" i="14"/>
  <c r="M277" i="14"/>
  <c r="M275" i="14"/>
  <c r="M274" i="14"/>
  <c r="M273" i="14"/>
  <c r="M272" i="14"/>
  <c r="M271" i="14"/>
  <c r="M270" i="14"/>
  <c r="M268" i="14"/>
  <c r="M267" i="14"/>
  <c r="M265" i="14"/>
  <c r="M264" i="14"/>
  <c r="M263" i="14"/>
  <c r="M262" i="14"/>
  <c r="M260" i="14"/>
  <c r="M259" i="14"/>
  <c r="M258" i="14"/>
  <c r="M257" i="14"/>
  <c r="M256" i="14"/>
  <c r="M252" i="14"/>
  <c r="M251" i="14"/>
  <c r="M250" i="14"/>
  <c r="M248" i="14"/>
  <c r="M247" i="14"/>
  <c r="M246" i="14"/>
  <c r="M245" i="14"/>
  <c r="M244" i="14"/>
  <c r="M242" i="14"/>
  <c r="M240" i="14"/>
  <c r="M238" i="14"/>
  <c r="M237" i="14"/>
  <c r="M236" i="14"/>
  <c r="M235" i="14"/>
  <c r="M234" i="14"/>
  <c r="M232" i="14"/>
  <c r="M231" i="14"/>
  <c r="M230" i="14"/>
  <c r="M228" i="14"/>
  <c r="M227" i="14"/>
  <c r="M226" i="14"/>
  <c r="M225" i="14"/>
  <c r="M224" i="14"/>
  <c r="M223" i="14"/>
  <c r="M222" i="14"/>
  <c r="M221" i="14"/>
  <c r="M219" i="14"/>
  <c r="M218" i="14"/>
  <c r="M217" i="14"/>
  <c r="M216" i="14"/>
  <c r="M215" i="14"/>
  <c r="M214" i="14"/>
  <c r="M213" i="14"/>
  <c r="M212" i="14"/>
  <c r="M211" i="14"/>
  <c r="M209" i="14"/>
  <c r="M208" i="14"/>
  <c r="M207" i="14"/>
  <c r="M206" i="14"/>
  <c r="M205" i="14"/>
  <c r="M203" i="14"/>
  <c r="M202" i="14"/>
  <c r="M201" i="14"/>
  <c r="M200" i="14"/>
  <c r="M199" i="14"/>
  <c r="M198" i="14"/>
  <c r="M197" i="14"/>
  <c r="M196" i="14"/>
  <c r="M195" i="14"/>
  <c r="M192" i="14"/>
  <c r="M191" i="14"/>
  <c r="M190" i="14"/>
  <c r="M189" i="14"/>
  <c r="M188" i="14"/>
  <c r="M187" i="14"/>
  <c r="M186" i="14"/>
  <c r="M185" i="14"/>
  <c r="M184" i="14"/>
  <c r="M182" i="14"/>
  <c r="M181" i="14"/>
  <c r="M180" i="14"/>
  <c r="M179" i="14"/>
  <c r="M178" i="14"/>
  <c r="M176" i="14"/>
  <c r="M175" i="14"/>
  <c r="M174" i="14"/>
  <c r="M173" i="14"/>
  <c r="M172" i="14"/>
  <c r="M171" i="14"/>
  <c r="M170" i="14"/>
  <c r="M169" i="14"/>
  <c r="M168" i="14"/>
  <c r="M166" i="14"/>
  <c r="M165" i="14"/>
  <c r="M164" i="14"/>
  <c r="M163" i="14"/>
  <c r="M162" i="14"/>
  <c r="M161" i="14"/>
  <c r="M160" i="14"/>
  <c r="M158" i="14"/>
  <c r="M157" i="14"/>
  <c r="M156" i="14"/>
  <c r="M155" i="14"/>
  <c r="M154" i="14"/>
  <c r="M153" i="14"/>
  <c r="M152" i="14"/>
  <c r="M151" i="14"/>
  <c r="M150" i="14"/>
  <c r="M148" i="14"/>
  <c r="M147" i="14"/>
  <c r="M146" i="14"/>
  <c r="M145" i="14"/>
  <c r="M144" i="14"/>
  <c r="M143" i="14"/>
  <c r="M142" i="14"/>
  <c r="M141" i="14"/>
  <c r="M140" i="14"/>
  <c r="M138" i="14"/>
  <c r="M137" i="14"/>
  <c r="M136" i="14"/>
  <c r="M135" i="14"/>
  <c r="M134" i="14"/>
  <c r="M133" i="14"/>
  <c r="M132" i="14"/>
  <c r="M131" i="14"/>
  <c r="M130" i="14"/>
  <c r="M128" i="14"/>
  <c r="M127" i="14"/>
  <c r="M126" i="14"/>
  <c r="M125" i="14"/>
  <c r="M124" i="14"/>
  <c r="M123" i="14"/>
  <c r="M122" i="14"/>
  <c r="M121" i="14"/>
  <c r="M120" i="14"/>
  <c r="M118" i="14"/>
  <c r="M117" i="14"/>
  <c r="M116" i="14"/>
  <c r="M115" i="14"/>
  <c r="M114" i="14"/>
  <c r="M113" i="14"/>
  <c r="M112" i="14"/>
  <c r="M111" i="14"/>
  <c r="M110" i="14"/>
  <c r="M107" i="14"/>
  <c r="M106" i="14"/>
  <c r="M105" i="14"/>
  <c r="M104" i="14"/>
  <c r="M103" i="14"/>
  <c r="M102" i="14"/>
  <c r="M101" i="14"/>
  <c r="M100" i="14"/>
  <c r="M99" i="14"/>
  <c r="M97" i="14"/>
  <c r="M96" i="14"/>
  <c r="M95" i="14"/>
  <c r="M93" i="14"/>
  <c r="M92" i="14"/>
  <c r="M91" i="14"/>
  <c r="M90" i="14"/>
  <c r="M89" i="14"/>
  <c r="M87" i="14"/>
  <c r="M86" i="14"/>
  <c r="M84" i="14"/>
  <c r="M83" i="14"/>
  <c r="M82" i="14"/>
  <c r="M81" i="14"/>
  <c r="M80" i="14"/>
  <c r="M79" i="14"/>
  <c r="M78" i="14"/>
  <c r="M76" i="14"/>
  <c r="M75" i="14"/>
  <c r="M74" i="14"/>
  <c r="M73" i="14"/>
  <c r="M72" i="14"/>
  <c r="M71" i="14"/>
  <c r="M70" i="14"/>
  <c r="M69" i="14"/>
  <c r="M68" i="14"/>
  <c r="M66" i="14"/>
  <c r="M65" i="14"/>
  <c r="M64" i="14"/>
  <c r="M63" i="14"/>
  <c r="M62" i="14"/>
  <c r="M61" i="14"/>
  <c r="M60" i="14"/>
  <c r="M59" i="14"/>
  <c r="M58" i="14"/>
  <c r="M56" i="14"/>
  <c r="M55" i="14"/>
  <c r="M54" i="14"/>
  <c r="M52" i="14"/>
  <c r="M51" i="14"/>
  <c r="M50" i="14"/>
  <c r="M49" i="14"/>
  <c r="M48" i="14"/>
  <c r="M47" i="14"/>
  <c r="M46" i="14"/>
  <c r="M45" i="14"/>
  <c r="M42" i="14"/>
  <c r="M41" i="14"/>
  <c r="M39" i="14"/>
  <c r="M37" i="14"/>
  <c r="M36" i="14"/>
  <c r="M35" i="14"/>
  <c r="M34" i="14"/>
  <c r="M33" i="14"/>
  <c r="M32" i="14"/>
  <c r="M30" i="14"/>
  <c r="M29" i="14"/>
  <c r="M28" i="14"/>
  <c r="M27" i="14"/>
  <c r="M25" i="14"/>
  <c r="M24" i="14"/>
  <c r="M23" i="14"/>
  <c r="M22" i="14"/>
  <c r="M21" i="14"/>
  <c r="M20" i="14"/>
  <c r="M19" i="14"/>
  <c r="M16" i="14"/>
  <c r="M15" i="14"/>
  <c r="M14" i="14"/>
  <c r="M13" i="14"/>
  <c r="M11" i="14"/>
  <c r="M10" i="14"/>
  <c r="M9" i="14"/>
  <c r="M8" i="14"/>
  <c r="N430" i="14"/>
  <c r="L430" i="14"/>
  <c r="K430" i="14"/>
  <c r="J430" i="14"/>
  <c r="I430" i="14"/>
  <c r="H430" i="14"/>
  <c r="G430" i="14"/>
  <c r="F430" i="14"/>
  <c r="E430" i="14"/>
  <c r="N427" i="14"/>
  <c r="L427" i="14"/>
  <c r="K427" i="14"/>
  <c r="J427" i="14"/>
  <c r="I427" i="14"/>
  <c r="H427" i="14"/>
  <c r="G427" i="14"/>
  <c r="F427" i="14"/>
  <c r="E427" i="14"/>
  <c r="N422" i="14"/>
  <c r="L422" i="14"/>
  <c r="K422" i="14"/>
  <c r="J422" i="14"/>
  <c r="I422" i="14"/>
  <c r="H422" i="14"/>
  <c r="G422" i="14"/>
  <c r="F422" i="14"/>
  <c r="E422" i="14"/>
  <c r="N419" i="14"/>
  <c r="L419" i="14"/>
  <c r="K419" i="14"/>
  <c r="J419" i="14"/>
  <c r="I419" i="14"/>
  <c r="H419" i="14"/>
  <c r="G419" i="14"/>
  <c r="F419" i="14"/>
  <c r="E419" i="14"/>
  <c r="N410" i="14"/>
  <c r="L410" i="14"/>
  <c r="K410" i="14"/>
  <c r="J410" i="14"/>
  <c r="I410" i="14"/>
  <c r="H410" i="14"/>
  <c r="G410" i="14"/>
  <c r="F410" i="14"/>
  <c r="E410" i="14"/>
  <c r="N401" i="14"/>
  <c r="N400" i="14"/>
  <c r="L401" i="14"/>
  <c r="K401" i="14"/>
  <c r="J401" i="14"/>
  <c r="I401" i="14"/>
  <c r="H401" i="14"/>
  <c r="G401" i="14"/>
  <c r="F401" i="14"/>
  <c r="E401" i="14"/>
  <c r="N396" i="14"/>
  <c r="L396" i="14"/>
  <c r="K396" i="14"/>
  <c r="J396" i="14"/>
  <c r="I396" i="14"/>
  <c r="H396" i="14"/>
  <c r="G396" i="14"/>
  <c r="F396" i="14"/>
  <c r="E396" i="14"/>
  <c r="N390" i="14"/>
  <c r="L390" i="14"/>
  <c r="K390" i="14"/>
  <c r="J390" i="14"/>
  <c r="I390" i="14"/>
  <c r="H390" i="14"/>
  <c r="H383" i="14"/>
  <c r="H382" i="14" s="1"/>
  <c r="G390" i="14"/>
  <c r="F390" i="14"/>
  <c r="F383" i="14"/>
  <c r="E390" i="14"/>
  <c r="N383" i="14"/>
  <c r="L383" i="14"/>
  <c r="K383" i="14"/>
  <c r="J383" i="14"/>
  <c r="I383" i="14"/>
  <c r="G383" i="14"/>
  <c r="E383" i="14"/>
  <c r="N378" i="14"/>
  <c r="L378" i="14"/>
  <c r="K378" i="14"/>
  <c r="J378" i="14"/>
  <c r="I378" i="14"/>
  <c r="H378" i="14"/>
  <c r="G378" i="14"/>
  <c r="F378" i="14"/>
  <c r="E378" i="14"/>
  <c r="N375" i="14"/>
  <c r="L375" i="14"/>
  <c r="K375" i="14"/>
  <c r="J375" i="14"/>
  <c r="I375" i="14"/>
  <c r="H375" i="14"/>
  <c r="G375" i="14"/>
  <c r="F375" i="14"/>
  <c r="E375" i="14"/>
  <c r="N365" i="14"/>
  <c r="L365" i="14"/>
  <c r="K365" i="14"/>
  <c r="J365" i="14"/>
  <c r="I365" i="14"/>
  <c r="H365" i="14"/>
  <c r="G365" i="14"/>
  <c r="F365" i="14"/>
  <c r="E365" i="14"/>
  <c r="N355" i="14"/>
  <c r="L355" i="14"/>
  <c r="K355" i="14"/>
  <c r="J355" i="14"/>
  <c r="I355" i="14"/>
  <c r="H355" i="14"/>
  <c r="G355" i="14"/>
  <c r="F355" i="14"/>
  <c r="E355" i="14"/>
  <c r="N348" i="14"/>
  <c r="L348" i="14"/>
  <c r="K348" i="14"/>
  <c r="J348" i="14"/>
  <c r="I348" i="14"/>
  <c r="H348" i="14"/>
  <c r="G348" i="14"/>
  <c r="F348" i="14"/>
  <c r="E348" i="14"/>
  <c r="N338" i="14"/>
  <c r="L338" i="14"/>
  <c r="K338" i="14"/>
  <c r="J338" i="14"/>
  <c r="I338" i="14"/>
  <c r="H338" i="14"/>
  <c r="G338" i="14"/>
  <c r="F338" i="14"/>
  <c r="E338" i="14"/>
  <c r="N335" i="14"/>
  <c r="L335" i="14"/>
  <c r="K335" i="14"/>
  <c r="J335" i="14"/>
  <c r="I335" i="14"/>
  <c r="H335" i="14"/>
  <c r="G335" i="14"/>
  <c r="F335" i="14"/>
  <c r="E335" i="14"/>
  <c r="N331" i="14"/>
  <c r="L331" i="14"/>
  <c r="K331" i="14"/>
  <c r="K322" i="14"/>
  <c r="K312" i="14" s="1"/>
  <c r="I331" i="14"/>
  <c r="H331" i="14"/>
  <c r="G331" i="14"/>
  <c r="F331" i="14"/>
  <c r="E331" i="14"/>
  <c r="N322" i="14"/>
  <c r="L322" i="14"/>
  <c r="I322" i="14"/>
  <c r="H322" i="14"/>
  <c r="G322" i="14"/>
  <c r="F322" i="14"/>
  <c r="E322" i="14"/>
  <c r="N313" i="14"/>
  <c r="N312" i="14"/>
  <c r="I313" i="14"/>
  <c r="H313" i="14"/>
  <c r="G313" i="14"/>
  <c r="F313" i="14"/>
  <c r="E313" i="14"/>
  <c r="N302" i="14"/>
  <c r="L302" i="14"/>
  <c r="K302" i="14"/>
  <c r="J302" i="14"/>
  <c r="I302" i="14"/>
  <c r="H302" i="14"/>
  <c r="G302" i="14"/>
  <c r="F302" i="14"/>
  <c r="E302" i="14"/>
  <c r="N297" i="14"/>
  <c r="L297" i="14"/>
  <c r="K297" i="14"/>
  <c r="J297" i="14"/>
  <c r="I297" i="14"/>
  <c r="H297" i="14"/>
  <c r="G297" i="14"/>
  <c r="F297" i="14"/>
  <c r="E297" i="14"/>
  <c r="N287" i="14"/>
  <c r="L287" i="14"/>
  <c r="K287" i="14"/>
  <c r="J287" i="14"/>
  <c r="I287" i="14"/>
  <c r="H287" i="14"/>
  <c r="G287" i="14"/>
  <c r="N278" i="14"/>
  <c r="L278" i="14"/>
  <c r="K278" i="14"/>
  <c r="J278" i="14"/>
  <c r="I278" i="14"/>
  <c r="H278" i="14"/>
  <c r="G278" i="14"/>
  <c r="F278" i="14"/>
  <c r="E278" i="14"/>
  <c r="N276" i="14"/>
  <c r="L276" i="14"/>
  <c r="K276" i="14"/>
  <c r="J276" i="14"/>
  <c r="I276" i="14"/>
  <c r="H276" i="14"/>
  <c r="G276" i="14"/>
  <c r="F276" i="14"/>
  <c r="E276" i="14"/>
  <c r="N269" i="14"/>
  <c r="L269" i="14"/>
  <c r="K269" i="14"/>
  <c r="J269" i="14"/>
  <c r="I269" i="14"/>
  <c r="H269" i="14"/>
  <c r="G269" i="14"/>
  <c r="F269" i="14"/>
  <c r="E269" i="14"/>
  <c r="N261" i="14"/>
  <c r="L261" i="14"/>
  <c r="K261" i="14"/>
  <c r="J261" i="14"/>
  <c r="I261" i="14"/>
  <c r="H261" i="14"/>
  <c r="G261" i="14"/>
  <c r="F261" i="14"/>
  <c r="E261" i="14"/>
  <c r="N254" i="14"/>
  <c r="L254" i="14"/>
  <c r="K254" i="14"/>
  <c r="J254" i="14"/>
  <c r="I254" i="14"/>
  <c r="H254" i="14"/>
  <c r="G254" i="14"/>
  <c r="F254" i="14"/>
  <c r="E254" i="14"/>
  <c r="N243" i="14"/>
  <c r="L243" i="14"/>
  <c r="K243" i="14"/>
  <c r="J243" i="14"/>
  <c r="I243" i="14"/>
  <c r="H243" i="14"/>
  <c r="G243" i="14"/>
  <c r="F243" i="14"/>
  <c r="E243" i="14"/>
  <c r="N241" i="14"/>
  <c r="L241" i="14"/>
  <c r="K241" i="14"/>
  <c r="J241" i="14"/>
  <c r="I241" i="14"/>
  <c r="H241" i="14"/>
  <c r="G241" i="14"/>
  <c r="F241" i="14"/>
  <c r="E241" i="14"/>
  <c r="N233" i="14"/>
  <c r="L233" i="14"/>
  <c r="K233" i="14"/>
  <c r="J233" i="14"/>
  <c r="I233" i="14"/>
  <c r="H233" i="14"/>
  <c r="G233" i="14"/>
  <c r="F233" i="14"/>
  <c r="E233" i="14"/>
  <c r="N229" i="14"/>
  <c r="L229" i="14"/>
  <c r="K229" i="14"/>
  <c r="J229" i="14"/>
  <c r="I229" i="14"/>
  <c r="H229" i="14"/>
  <c r="F229" i="14"/>
  <c r="E229" i="14"/>
  <c r="N220" i="14"/>
  <c r="L220" i="14"/>
  <c r="K220" i="14"/>
  <c r="J220" i="14"/>
  <c r="I220" i="14"/>
  <c r="H220" i="14"/>
  <c r="G220" i="14"/>
  <c r="F220" i="14"/>
  <c r="E220" i="14"/>
  <c r="N210" i="14"/>
  <c r="N193" i="14" s="1"/>
  <c r="L210" i="14"/>
  <c r="K210" i="14"/>
  <c r="J210" i="14"/>
  <c r="I210" i="14"/>
  <c r="H210" i="14"/>
  <c r="G210" i="14"/>
  <c r="F210" i="14"/>
  <c r="E210" i="14"/>
  <c r="N194" i="14"/>
  <c r="L194" i="14"/>
  <c r="K194" i="14"/>
  <c r="J194" i="14"/>
  <c r="I194" i="14"/>
  <c r="H194" i="14"/>
  <c r="G194" i="14"/>
  <c r="F194" i="14"/>
  <c r="E194" i="14"/>
  <c r="N183" i="14"/>
  <c r="L183" i="14"/>
  <c r="K183" i="14"/>
  <c r="J183" i="14"/>
  <c r="I183" i="14"/>
  <c r="H183" i="14"/>
  <c r="G183" i="14"/>
  <c r="F183" i="14"/>
  <c r="E183" i="14"/>
  <c r="N177" i="14"/>
  <c r="L177" i="14"/>
  <c r="K177" i="14"/>
  <c r="J177" i="14"/>
  <c r="I177" i="14"/>
  <c r="H177" i="14"/>
  <c r="G177" i="14"/>
  <c r="F177" i="14"/>
  <c r="E177" i="14"/>
  <c r="N167" i="14"/>
  <c r="L167" i="14"/>
  <c r="K167" i="14"/>
  <c r="J167" i="14"/>
  <c r="I167" i="14"/>
  <c r="H167" i="14"/>
  <c r="G167" i="14"/>
  <c r="F167" i="14"/>
  <c r="E167" i="14"/>
  <c r="N159" i="14"/>
  <c r="L159" i="14"/>
  <c r="K159" i="14"/>
  <c r="J159" i="14"/>
  <c r="I159" i="14"/>
  <c r="H159" i="14"/>
  <c r="G159" i="14"/>
  <c r="F159" i="14"/>
  <c r="E159" i="14"/>
  <c r="N149" i="14"/>
  <c r="L149" i="14"/>
  <c r="K149" i="14"/>
  <c r="J149" i="14"/>
  <c r="I149" i="14"/>
  <c r="H149" i="14"/>
  <c r="G149" i="14"/>
  <c r="F149" i="14"/>
  <c r="E149" i="14"/>
  <c r="N139" i="14"/>
  <c r="L139" i="14"/>
  <c r="K139" i="14"/>
  <c r="J139" i="14"/>
  <c r="I139" i="14"/>
  <c r="H139" i="14"/>
  <c r="G139" i="14"/>
  <c r="F139" i="14"/>
  <c r="E139" i="14"/>
  <c r="N129" i="14"/>
  <c r="L129" i="14"/>
  <c r="K129" i="14"/>
  <c r="J129" i="14"/>
  <c r="I129" i="14"/>
  <c r="H129" i="14"/>
  <c r="G129" i="14"/>
  <c r="F129" i="14"/>
  <c r="E129" i="14"/>
  <c r="N119" i="14"/>
  <c r="L119" i="14"/>
  <c r="K119" i="14"/>
  <c r="J119" i="14"/>
  <c r="I119" i="14"/>
  <c r="H119" i="14"/>
  <c r="G119" i="14"/>
  <c r="F119" i="14"/>
  <c r="E119" i="14"/>
  <c r="N109" i="14"/>
  <c r="L109" i="14"/>
  <c r="K109" i="14"/>
  <c r="J109" i="14"/>
  <c r="I109" i="14"/>
  <c r="H109" i="14"/>
  <c r="G109" i="14"/>
  <c r="F109" i="14"/>
  <c r="E109" i="14"/>
  <c r="N98" i="14"/>
  <c r="L98" i="14"/>
  <c r="K98" i="14"/>
  <c r="J98" i="14"/>
  <c r="I98" i="14"/>
  <c r="H98" i="14"/>
  <c r="G98" i="14"/>
  <c r="F98" i="14"/>
  <c r="E98" i="14"/>
  <c r="N94" i="14"/>
  <c r="L94" i="14"/>
  <c r="K94" i="14"/>
  <c r="J94" i="14"/>
  <c r="I94" i="14"/>
  <c r="H94" i="14"/>
  <c r="G94" i="14"/>
  <c r="F94" i="14"/>
  <c r="E94" i="14"/>
  <c r="N88" i="14"/>
  <c r="L88" i="14"/>
  <c r="K88" i="14"/>
  <c r="J88" i="14"/>
  <c r="I88" i="14"/>
  <c r="H88" i="14"/>
  <c r="G88" i="14"/>
  <c r="F88" i="14"/>
  <c r="E88" i="14"/>
  <c r="N85" i="14"/>
  <c r="L85" i="14"/>
  <c r="K85" i="14"/>
  <c r="J85" i="14"/>
  <c r="I85" i="14"/>
  <c r="H85" i="14"/>
  <c r="G85" i="14"/>
  <c r="F85" i="14"/>
  <c r="E85" i="14"/>
  <c r="N77" i="14"/>
  <c r="L77" i="14"/>
  <c r="K77" i="14"/>
  <c r="J77" i="14"/>
  <c r="I77" i="14"/>
  <c r="H77" i="14"/>
  <c r="G77" i="14"/>
  <c r="F77" i="14"/>
  <c r="E77" i="14"/>
  <c r="N67" i="14"/>
  <c r="L67" i="14"/>
  <c r="K67" i="14"/>
  <c r="J67" i="14"/>
  <c r="I67" i="14"/>
  <c r="H67" i="14"/>
  <c r="G67" i="14"/>
  <c r="F67" i="14"/>
  <c r="E67" i="14"/>
  <c r="N57" i="14"/>
  <c r="L57" i="14"/>
  <c r="K57" i="14"/>
  <c r="J57" i="14"/>
  <c r="I57" i="14"/>
  <c r="H57" i="14"/>
  <c r="G57" i="14"/>
  <c r="F57" i="14"/>
  <c r="E57" i="14"/>
  <c r="N53" i="14"/>
  <c r="L53" i="14"/>
  <c r="K53" i="14"/>
  <c r="J53" i="14"/>
  <c r="I53" i="14"/>
  <c r="H53" i="14"/>
  <c r="G53" i="14"/>
  <c r="F53" i="14"/>
  <c r="E53" i="14"/>
  <c r="N44" i="14"/>
  <c r="L44" i="14"/>
  <c r="K44" i="14"/>
  <c r="J44" i="14"/>
  <c r="I44" i="14"/>
  <c r="H44" i="14"/>
  <c r="G44" i="14"/>
  <c r="F44" i="14"/>
  <c r="E44" i="14"/>
  <c r="N40" i="14"/>
  <c r="L40" i="14"/>
  <c r="K40" i="14"/>
  <c r="J40" i="14"/>
  <c r="I40" i="14"/>
  <c r="H40" i="14"/>
  <c r="G40" i="14"/>
  <c r="F40" i="14"/>
  <c r="E40" i="14"/>
  <c r="N38" i="14"/>
  <c r="N31" i="14"/>
  <c r="N26" i="14"/>
  <c r="L26" i="14"/>
  <c r="K26" i="14"/>
  <c r="J26" i="14"/>
  <c r="I26" i="14"/>
  <c r="H26" i="14"/>
  <c r="G26" i="14"/>
  <c r="F26" i="14"/>
  <c r="E26" i="14"/>
  <c r="N17" i="14"/>
  <c r="L17" i="14"/>
  <c r="K17" i="14"/>
  <c r="J17" i="14"/>
  <c r="I17" i="14"/>
  <c r="H17" i="14"/>
  <c r="G17" i="14"/>
  <c r="F17" i="14"/>
  <c r="E17" i="14"/>
  <c r="C17" i="14"/>
  <c r="L12" i="14"/>
  <c r="K12" i="14"/>
  <c r="J12" i="14"/>
  <c r="I12" i="14"/>
  <c r="H12" i="14"/>
  <c r="G12" i="14"/>
  <c r="F12" i="14"/>
  <c r="L7" i="14"/>
  <c r="K7" i="14"/>
  <c r="J7" i="14"/>
  <c r="I7" i="14"/>
  <c r="H7" i="14"/>
  <c r="G7" i="14"/>
  <c r="F7" i="14"/>
  <c r="E7" i="14"/>
  <c r="C7" i="14"/>
  <c r="C430" i="14"/>
  <c r="L425" i="14"/>
  <c r="K425" i="14"/>
  <c r="J425" i="14"/>
  <c r="I425" i="14"/>
  <c r="H425" i="14"/>
  <c r="E425" i="14"/>
  <c r="C425" i="14"/>
  <c r="C422" i="14"/>
  <c r="C419" i="14"/>
  <c r="C410" i="14"/>
  <c r="C401" i="14"/>
  <c r="C396" i="14"/>
  <c r="C390" i="14"/>
  <c r="C383" i="14"/>
  <c r="C378" i="14"/>
  <c r="C375" i="14"/>
  <c r="C365" i="14"/>
  <c r="C355" i="14"/>
  <c r="C338" i="14"/>
  <c r="C335" i="14"/>
  <c r="C331" i="14"/>
  <c r="C322" i="14"/>
  <c r="C313" i="14"/>
  <c r="C302" i="14"/>
  <c r="C297" i="14"/>
  <c r="C278" i="14"/>
  <c r="C276" i="14"/>
  <c r="C269" i="14"/>
  <c r="L266" i="14"/>
  <c r="K266" i="14"/>
  <c r="J266" i="14"/>
  <c r="I266" i="14"/>
  <c r="H266" i="14"/>
  <c r="E266" i="14"/>
  <c r="C266" i="14"/>
  <c r="C254" i="14"/>
  <c r="K249" i="14"/>
  <c r="K204" i="14"/>
  <c r="J249" i="14"/>
  <c r="I249" i="14"/>
  <c r="H249" i="14"/>
  <c r="E249" i="14"/>
  <c r="C249" i="14"/>
  <c r="C243" i="14"/>
  <c r="C241" i="14"/>
  <c r="C233" i="14"/>
  <c r="C229" i="14"/>
  <c r="C220" i="14"/>
  <c r="C210" i="14"/>
  <c r="L204" i="14"/>
  <c r="J204" i="14"/>
  <c r="I204" i="14"/>
  <c r="E204" i="14"/>
  <c r="C204" i="14"/>
  <c r="C194" i="14"/>
  <c r="C183" i="14"/>
  <c r="C177" i="14"/>
  <c r="C167" i="14"/>
  <c r="C159" i="14"/>
  <c r="C149" i="14"/>
  <c r="C139" i="14"/>
  <c r="C129" i="14"/>
  <c r="C119" i="14"/>
  <c r="C109" i="14"/>
  <c r="C38" i="14"/>
  <c r="E70" i="11"/>
  <c r="E54" i="11"/>
  <c r="E44" i="11"/>
  <c r="E34" i="11"/>
  <c r="E24" i="11"/>
  <c r="E14" i="11"/>
  <c r="E51" i="10"/>
  <c r="E36" i="10"/>
  <c r="E32" i="10"/>
  <c r="E25" i="10"/>
  <c r="BO12" i="32"/>
  <c r="CV12" i="32" s="1"/>
  <c r="BO21" i="32"/>
  <c r="CV21" i="32" s="1"/>
  <c r="BO106" i="32"/>
  <c r="CV106" i="32" s="1"/>
  <c r="BO66" i="32"/>
  <c r="CV66" i="32" s="1"/>
  <c r="BO69" i="32"/>
  <c r="CV69" i="32" s="1"/>
  <c r="CV48" i="32"/>
  <c r="H16" i="10"/>
  <c r="I16" i="10" s="1"/>
  <c r="BO94" i="32"/>
  <c r="CV94" i="32" s="1"/>
  <c r="BO14" i="32"/>
  <c r="BO81" i="32"/>
  <c r="CV81" i="32" s="1"/>
  <c r="CV15" i="32"/>
  <c r="BO57" i="32"/>
  <c r="CV57" i="32" s="1"/>
  <c r="BO73" i="32"/>
  <c r="CV73" i="32" s="1"/>
  <c r="BO99" i="32"/>
  <c r="CV99" i="32" s="1"/>
  <c r="BO22" i="32"/>
  <c r="CV22" i="32"/>
  <c r="CV33" i="32"/>
  <c r="BO49" i="32"/>
  <c r="CV49" i="32" s="1"/>
  <c r="H65" i="10"/>
  <c r="BO97" i="32"/>
  <c r="CV97" i="32" s="1"/>
  <c r="BO68" i="32"/>
  <c r="CV68" i="32" s="1"/>
  <c r="H57" i="10"/>
  <c r="I57" i="10" s="1"/>
  <c r="H41" i="10"/>
  <c r="I41" i="10" s="1"/>
  <c r="CV14" i="32"/>
  <c r="H51" i="10"/>
  <c r="I51" i="10" s="1"/>
  <c r="H25" i="10"/>
  <c r="I25" i="10" s="1"/>
  <c r="H6" i="10"/>
  <c r="I6" i="10" s="1"/>
  <c r="C77" i="10" l="1"/>
  <c r="I65" i="10"/>
  <c r="M375" i="14"/>
  <c r="H64" i="11" s="1"/>
  <c r="I64" i="11" s="1"/>
  <c r="F44" i="24"/>
  <c r="F133" i="24"/>
  <c r="H36" i="10"/>
  <c r="I36" i="10" s="1"/>
  <c r="I37" i="10"/>
  <c r="N108" i="14"/>
  <c r="N253" i="14"/>
  <c r="CV23" i="32"/>
  <c r="BO27" i="32"/>
  <c r="CV27" i="32" s="1"/>
  <c r="CV31" i="32"/>
  <c r="BO43" i="32"/>
  <c r="CV43" i="32" s="1"/>
  <c r="CV47" i="32"/>
  <c r="CV55" i="32"/>
  <c r="BO64" i="32"/>
  <c r="CV64" i="32" s="1"/>
  <c r="CV70" i="32"/>
  <c r="F5" i="24"/>
  <c r="F149" i="24" s="1"/>
  <c r="BO109" i="32"/>
  <c r="CV8" i="32"/>
  <c r="CV77" i="32"/>
  <c r="CV61" i="32"/>
  <c r="CV39" i="32"/>
  <c r="CV91" i="32"/>
  <c r="AQ109" i="32"/>
  <c r="CV92" i="32"/>
  <c r="CV13" i="32"/>
  <c r="CV17" i="32"/>
  <c r="CV65" i="32"/>
  <c r="CV79" i="32"/>
  <c r="CV96" i="32"/>
  <c r="CV37" i="32"/>
  <c r="CV20" i="32"/>
  <c r="CV24" i="32"/>
  <c r="CV46" i="32"/>
  <c r="CV51" i="32"/>
  <c r="CV54" i="32"/>
  <c r="CV59" i="32"/>
  <c r="CV67" i="32"/>
  <c r="CV71" i="32"/>
  <c r="CV75" i="32"/>
  <c r="CV83" i="32"/>
  <c r="CV26" i="32"/>
  <c r="CV9" i="32"/>
  <c r="CV35" i="32"/>
  <c r="CV88" i="32"/>
  <c r="CV63" i="32"/>
  <c r="CV104" i="32"/>
  <c r="D400" i="14"/>
  <c r="H108" i="14"/>
  <c r="H32" i="10"/>
  <c r="M430" i="14"/>
  <c r="H77" i="11" s="1"/>
  <c r="I77" i="11" s="1"/>
  <c r="E400" i="14"/>
  <c r="I400" i="14"/>
  <c r="G400" i="14"/>
  <c r="E382" i="14"/>
  <c r="M355" i="14"/>
  <c r="H62" i="11" s="1"/>
  <c r="I62" i="11" s="1"/>
  <c r="L334" i="14"/>
  <c r="F312" i="14"/>
  <c r="J312" i="14"/>
  <c r="F253" i="14"/>
  <c r="G253" i="14"/>
  <c r="D253" i="14"/>
  <c r="H253" i="14"/>
  <c r="K253" i="14"/>
  <c r="E253" i="14"/>
  <c r="M233" i="14"/>
  <c r="H40" i="11" s="1"/>
  <c r="I40" i="11" s="1"/>
  <c r="F193" i="14"/>
  <c r="L193" i="14"/>
  <c r="M129" i="14"/>
  <c r="H27" i="11" s="1"/>
  <c r="I27" i="11" s="1"/>
  <c r="I108" i="14"/>
  <c r="J108" i="14"/>
  <c r="L108" i="14"/>
  <c r="I43" i="14"/>
  <c r="G43" i="14"/>
  <c r="H43" i="14"/>
  <c r="L43" i="14"/>
  <c r="C400" i="14"/>
  <c r="M365" i="14"/>
  <c r="H63" i="11" s="1"/>
  <c r="I63" i="11" s="1"/>
  <c r="E312" i="14"/>
  <c r="I382" i="14"/>
  <c r="M278" i="14"/>
  <c r="H50" i="11" s="1"/>
  <c r="I50" i="11" s="1"/>
  <c r="H312" i="14"/>
  <c r="M12" i="14"/>
  <c r="H8" i="11" s="1"/>
  <c r="I8" i="11" s="1"/>
  <c r="M85" i="14"/>
  <c r="H20" i="11" s="1"/>
  <c r="I20" i="11" s="1"/>
  <c r="K6" i="14"/>
  <c r="J400" i="14"/>
  <c r="M38" i="14"/>
  <c r="H12" i="11" s="1"/>
  <c r="I12" i="11" s="1"/>
  <c r="D193" i="14"/>
  <c r="N382" i="14"/>
  <c r="M119" i="14"/>
  <c r="H26" i="11" s="1"/>
  <c r="I26" i="11" s="1"/>
  <c r="J193" i="14"/>
  <c r="M335" i="14"/>
  <c r="H59" i="11" s="1"/>
  <c r="I59" i="11" s="1"/>
  <c r="K382" i="14"/>
  <c r="M210" i="14"/>
  <c r="H37" i="11" s="1"/>
  <c r="I37" i="11" s="1"/>
  <c r="M322" i="14"/>
  <c r="H56" i="11" s="1"/>
  <c r="I56" i="11" s="1"/>
  <c r="M7" i="14"/>
  <c r="H7" i="11" s="1"/>
  <c r="I7" i="11" s="1"/>
  <c r="M229" i="14"/>
  <c r="H39" i="11" s="1"/>
  <c r="H400" i="14"/>
  <c r="M338" i="14"/>
  <c r="H60" i="11" s="1"/>
  <c r="I60" i="11" s="1"/>
  <c r="J6" i="14"/>
  <c r="F43" i="14"/>
  <c r="L400" i="14"/>
  <c r="I6" i="14"/>
  <c r="K108" i="14"/>
  <c r="E193" i="14"/>
  <c r="L253" i="14"/>
  <c r="M419" i="14"/>
  <c r="H73" i="11" s="1"/>
  <c r="I73" i="11" s="1"/>
  <c r="M40" i="14"/>
  <c r="H13" i="11" s="1"/>
  <c r="I13" i="11" s="1"/>
  <c r="M287" i="14"/>
  <c r="H51" i="11" s="1"/>
  <c r="I51" i="11" s="1"/>
  <c r="M425" i="14"/>
  <c r="H75" i="11" s="1"/>
  <c r="I75" i="11" s="1"/>
  <c r="M149" i="14"/>
  <c r="H29" i="11" s="1"/>
  <c r="I29" i="11" s="1"/>
  <c r="I193" i="14"/>
  <c r="I253" i="14"/>
  <c r="M269" i="14"/>
  <c r="H48" i="11" s="1"/>
  <c r="I48" i="11" s="1"/>
  <c r="M396" i="14"/>
  <c r="H69" i="11" s="1"/>
  <c r="I69" i="11" s="1"/>
  <c r="M53" i="14"/>
  <c r="H16" i="11" s="1"/>
  <c r="I16" i="11" s="1"/>
  <c r="K43" i="14"/>
  <c r="E108" i="14"/>
  <c r="G193" i="14"/>
  <c r="F382" i="14"/>
  <c r="C312" i="14"/>
  <c r="E43" i="14"/>
  <c r="M249" i="14"/>
  <c r="H43" i="11" s="1"/>
  <c r="I43" i="11" s="1"/>
  <c r="J253" i="14"/>
  <c r="M302" i="14"/>
  <c r="H53" i="11" s="1"/>
  <c r="I53" i="11" s="1"/>
  <c r="M378" i="14"/>
  <c r="H65" i="11" s="1"/>
  <c r="I65" i="11" s="1"/>
  <c r="M401" i="14"/>
  <c r="H71" i="11" s="1"/>
  <c r="I71" i="11" s="1"/>
  <c r="F6" i="14"/>
  <c r="M17" i="14"/>
  <c r="H9" i="11" s="1"/>
  <c r="I9" i="11" s="1"/>
  <c r="N6" i="14"/>
  <c r="H6" i="14"/>
  <c r="L6" i="14"/>
  <c r="E334" i="14"/>
  <c r="N334" i="14"/>
  <c r="G334" i="14"/>
  <c r="K334" i="14"/>
  <c r="F334" i="14"/>
  <c r="I334" i="14"/>
  <c r="G382" i="14"/>
  <c r="L382" i="14"/>
  <c r="K193" i="14"/>
  <c r="M390" i="14"/>
  <c r="H68" i="11" s="1"/>
  <c r="I68" i="11" s="1"/>
  <c r="J382" i="14"/>
  <c r="K400" i="14"/>
  <c r="M109" i="14"/>
  <c r="H25" i="11" s="1"/>
  <c r="I25" i="11" s="1"/>
  <c r="M243" i="14"/>
  <c r="H42" i="11" s="1"/>
  <c r="I42" i="11" s="1"/>
  <c r="M183" i="14"/>
  <c r="H33" i="11" s="1"/>
  <c r="I33" i="11" s="1"/>
  <c r="M297" i="14"/>
  <c r="H52" i="11" s="1"/>
  <c r="I52" i="11" s="1"/>
  <c r="M422" i="14"/>
  <c r="H74" i="11" s="1"/>
  <c r="I74" i="11" s="1"/>
  <c r="J43" i="14"/>
  <c r="N43" i="14"/>
  <c r="G108" i="14"/>
  <c r="H334" i="14"/>
  <c r="F400" i="14"/>
  <c r="M427" i="14"/>
  <c r="H76" i="11" s="1"/>
  <c r="I76" i="11" s="1"/>
  <c r="H193" i="14"/>
  <c r="M98" i="14"/>
  <c r="H23" i="11" s="1"/>
  <c r="I23" i="11" s="1"/>
  <c r="D108" i="14"/>
  <c r="C334" i="14"/>
  <c r="G6" i="14"/>
  <c r="I312" i="14"/>
  <c r="G312" i="14"/>
  <c r="J334" i="14"/>
  <c r="L312" i="14"/>
  <c r="D6" i="14"/>
  <c r="D43" i="14"/>
  <c r="M77" i="14"/>
  <c r="H19" i="11" s="1"/>
  <c r="I19" i="11" s="1"/>
  <c r="M241" i="14"/>
  <c r="H41" i="11" s="1"/>
  <c r="I41" i="11" s="1"/>
  <c r="D312" i="14"/>
  <c r="D334" i="14"/>
  <c r="D382" i="14"/>
  <c r="M261" i="14"/>
  <c r="H46" i="11" s="1"/>
  <c r="I46" i="11" s="1"/>
  <c r="M410" i="14"/>
  <c r="H72" i="11" s="1"/>
  <c r="I72" i="11" s="1"/>
  <c r="M31" i="14"/>
  <c r="H11" i="11" s="1"/>
  <c r="I11" i="11" s="1"/>
  <c r="M348" i="14"/>
  <c r="H61" i="11" s="1"/>
  <c r="I61" i="11" s="1"/>
  <c r="E6" i="14"/>
  <c r="M194" i="14"/>
  <c r="H35" i="11" s="1"/>
  <c r="I35" i="11" s="1"/>
  <c r="M266" i="14"/>
  <c r="H47" i="11" s="1"/>
  <c r="I47" i="11" s="1"/>
  <c r="M276" i="14"/>
  <c r="H49" i="11" s="1"/>
  <c r="I49" i="11" s="1"/>
  <c r="M331" i="14"/>
  <c r="H57" i="11" s="1"/>
  <c r="I57" i="11" s="1"/>
  <c r="M44" i="14"/>
  <c r="H15" i="11" s="1"/>
  <c r="I15" i="11" s="1"/>
  <c r="F108" i="14"/>
  <c r="M67" i="14"/>
  <c r="H18" i="11" s="1"/>
  <c r="I18" i="11" s="1"/>
  <c r="M26" i="14"/>
  <c r="H10" i="11" s="1"/>
  <c r="I10" i="11" s="1"/>
  <c r="M313" i="14"/>
  <c r="H55" i="11" s="1"/>
  <c r="I55" i="11" s="1"/>
  <c r="M167" i="14"/>
  <c r="H31" i="11" s="1"/>
  <c r="I31" i="11" s="1"/>
  <c r="M204" i="14"/>
  <c r="H36" i="11" s="1"/>
  <c r="I36" i="11" s="1"/>
  <c r="M88" i="14"/>
  <c r="H21" i="11" s="1"/>
  <c r="I21" i="11" s="1"/>
  <c r="M159" i="14"/>
  <c r="H30" i="11" s="1"/>
  <c r="I30" i="11" s="1"/>
  <c r="M220" i="14"/>
  <c r="H38" i="11" s="1"/>
  <c r="I38" i="11" s="1"/>
  <c r="C382" i="14"/>
  <c r="M94" i="14"/>
  <c r="H22" i="11" s="1"/>
  <c r="I22" i="11" s="1"/>
  <c r="M383" i="14"/>
  <c r="H67" i="11" s="1"/>
  <c r="I67" i="11" s="1"/>
  <c r="M139" i="14"/>
  <c r="H28" i="11" s="1"/>
  <c r="I28" i="11" s="1"/>
  <c r="M177" i="14"/>
  <c r="H32" i="11" s="1"/>
  <c r="I32" i="11" s="1"/>
  <c r="C253" i="14"/>
  <c r="M254" i="14"/>
  <c r="H45" i="11" s="1"/>
  <c r="I45" i="11" s="1"/>
  <c r="C193" i="14"/>
  <c r="C108" i="14"/>
  <c r="C43" i="14"/>
  <c r="M57" i="14"/>
  <c r="H17" i="11" s="1"/>
  <c r="I17" i="11" s="1"/>
  <c r="C6" i="14"/>
  <c r="C116" i="53"/>
  <c r="E78" i="11"/>
  <c r="E69" i="10"/>
  <c r="C76" i="10"/>
  <c r="C85" i="11" l="1"/>
  <c r="I39" i="11"/>
  <c r="H69" i="10"/>
  <c r="I69" i="10" s="1"/>
  <c r="I32" i="10"/>
  <c r="CV109" i="32"/>
  <c r="C75" i="10"/>
  <c r="C78" i="10" s="1"/>
  <c r="D75" i="10" s="1"/>
  <c r="L433" i="14"/>
  <c r="C95" i="10" s="1"/>
  <c r="H58" i="11"/>
  <c r="I58" i="11" s="1"/>
  <c r="M400" i="14"/>
  <c r="J433" i="14"/>
  <c r="C93" i="10" s="1"/>
  <c r="I433" i="14"/>
  <c r="C87" i="10" s="1"/>
  <c r="D433" i="14"/>
  <c r="C82" i="10" s="1"/>
  <c r="M108" i="14"/>
  <c r="K433" i="14"/>
  <c r="C94" i="10" s="1"/>
  <c r="M253" i="14"/>
  <c r="E433" i="14"/>
  <c r="C83" i="10" s="1"/>
  <c r="H433" i="14"/>
  <c r="C86" i="10" s="1"/>
  <c r="G433" i="14"/>
  <c r="C85" i="10" s="1"/>
  <c r="M312" i="14"/>
  <c r="N433" i="14"/>
  <c r="H6" i="11"/>
  <c r="I6" i="11" s="1"/>
  <c r="M382" i="14"/>
  <c r="M193" i="14"/>
  <c r="M43" i="14"/>
  <c r="F433" i="14"/>
  <c r="C84" i="10" s="1"/>
  <c r="M334" i="14"/>
  <c r="H54" i="11"/>
  <c r="I54" i="11" s="1"/>
  <c r="H34" i="11"/>
  <c r="I34" i="11" s="1"/>
  <c r="H70" i="11"/>
  <c r="H66" i="11"/>
  <c r="I66" i="11" s="1"/>
  <c r="H24" i="11"/>
  <c r="I24" i="11" s="1"/>
  <c r="H44" i="11"/>
  <c r="I44" i="11" s="1"/>
  <c r="C433" i="14"/>
  <c r="C81" i="10" s="1"/>
  <c r="H14" i="11"/>
  <c r="I14" i="11" s="1"/>
  <c r="M6" i="14"/>
  <c r="C84" i="11" l="1"/>
  <c r="I70" i="11"/>
  <c r="C96" i="10"/>
  <c r="D94" i="10" s="1"/>
  <c r="C83" i="11"/>
  <c r="M433" i="14"/>
  <c r="C88" i="10"/>
  <c r="D82" i="10" s="1"/>
  <c r="C86" i="11"/>
  <c r="H78" i="11"/>
  <c r="I78" i="11" s="1"/>
  <c r="C82" i="11"/>
  <c r="D76" i="10"/>
  <c r="D77" i="10"/>
  <c r="D95" i="10" l="1"/>
  <c r="D93" i="10"/>
  <c r="D81" i="10"/>
  <c r="D83" i="10"/>
  <c r="D87" i="10"/>
  <c r="D86" i="10"/>
  <c r="D84" i="10"/>
  <c r="D85" i="10"/>
  <c r="C87" i="11"/>
  <c r="D84" i="11" s="1"/>
  <c r="D78" i="10"/>
  <c r="D96" i="10" l="1"/>
  <c r="D88" i="10"/>
  <c r="D86" i="11"/>
  <c r="D82" i="11"/>
  <c r="D83" i="11"/>
  <c r="D85" i="11"/>
  <c r="D87" i="11" l="1"/>
</calcChain>
</file>

<file path=xl/comments1.xml><?xml version="1.0" encoding="utf-8"?>
<comments xmlns="http://schemas.openxmlformats.org/spreadsheetml/2006/main">
  <authors>
    <author>laura.uribe</author>
    <author>manuel.fonseca</author>
    <author>pedro.monarrez</author>
    <author>Pedro Fabián Monarrez Mercado</author>
  </authors>
  <commentList>
    <comment ref="A3" authorId="0" shapeId="0">
      <text>
        <r>
          <rPr>
            <sz val="10"/>
            <color indexed="81"/>
            <rFont val="Tahoma"/>
            <family val="2"/>
          </rPr>
          <t xml:space="preserve">CRI: Clasificador por Rubro de Ingresos
LI: Ley de Ingresos Municipal
</t>
        </r>
      </text>
    </comment>
    <comment ref="B3" authorId="0" shapeId="0">
      <text>
        <r>
          <rPr>
            <sz val="10"/>
            <color indexed="81"/>
            <rFont val="Tahoma"/>
            <family val="2"/>
          </rPr>
          <t xml:space="preserve">El Clasificador por Rubros de Ingresos (CRI), es de observancia obligatoria de los entes púbicos de la federación, de las entidades federativas y de los municipios, incluyendo a las entidades de la administración pública paraestatal y paramunicipal, el cual permitirá una clasificación de los ingresos presupuestarios acorde a las disposiciones legales, así como a las normas y criterios contables aplicables, inmerso en un esquema claro, preciso, integral y útil, que posibilite un adecuado registro y presentación de las operaciones, que facilite la interrelación con las cuentas patrimoniales.
</t>
        </r>
      </text>
    </comment>
    <comment ref="B6" authorId="1" shapeId="0">
      <text>
        <r>
          <rPr>
            <b/>
            <sz val="12"/>
            <color indexed="81"/>
            <rFont val="Arial"/>
            <family val="2"/>
          </rPr>
          <t>Son las contribuciones establecidas en ley que deben pagar las personas físicas y morales que se encuentran en la situación jurídica o de hecho prevista por la misma y que sean distintas de las aportaciones de seguridad social, contribuciones de mejoras y derechos. (CONAC)</t>
        </r>
      </text>
    </comment>
    <comment ref="B7" authorId="1" shapeId="0">
      <text>
        <r>
          <rPr>
            <b/>
            <sz val="12"/>
            <color indexed="81"/>
            <rFont val="Arial"/>
            <family val="2"/>
          </rPr>
          <t xml:space="preserve">Impuestos Sobre los Ingresos
Son las contribuciones derivadas de las imposiciones fiscales que en forma unilateral y obligatoria se fijan sobre los ingresos de las personas físicas y/o morales, de conformidad con la legislación aplicable en la materia.
</t>
        </r>
      </text>
    </comment>
    <comment ref="B8" authorId="1" shapeId="0">
      <text>
        <r>
          <rPr>
            <b/>
            <sz val="12"/>
            <color indexed="81"/>
            <rFont val="Arial"/>
            <family val="2"/>
          </rPr>
          <t>Importe de los Ingresos que obtiene el municipio por concepto del impuesto sobre la explotación de espectáculos, tales como teatro, ballet, ópera, circo, lucha libre, box, taurinos, fútbol, básquetbol, béisbol; así como de espectáculos de carpa, variedades, conciertos, audiciones musicales y exhibiciones de cualquier naturaleza o de carácter artístico.</t>
        </r>
      </text>
    </comment>
    <comment ref="B9" authorId="2" shapeId="0">
      <text>
        <r>
          <rPr>
            <sz val="12"/>
            <color indexed="81"/>
            <rFont val="Arial"/>
            <family val="2"/>
          </rPr>
          <t xml:space="preserve">Impuestos Sobre el Patrimonio
Son las contribuciones derivadas de las imposiciones fiscales que en forma unilateral y obligatoria se fijan sobre los bienes propiedad de las personas físicas y/o morales, de conformidad con la legislación aplicable en la materia.
</t>
        </r>
      </text>
    </comment>
    <comment ref="B10" authorId="3" shapeId="0">
      <text>
        <r>
          <rPr>
            <b/>
            <sz val="12"/>
            <color indexed="81"/>
            <rFont val="Arial"/>
            <family val="2"/>
          </rPr>
          <t>Importe de la contribución que realiza la persona física o jurídica sobre sus predios, el que se causará y pagará de conformidad con las bases, tasas, cuotas y tarifas establecidas en la ley de Ingresos correspondiente.</t>
        </r>
      </text>
    </comment>
    <comment ref="B11" authorId="3" shapeId="0">
      <text>
        <r>
          <rPr>
            <b/>
            <sz val="12"/>
            <color indexed="81"/>
            <rFont val="Arial"/>
            <family val="2"/>
          </rPr>
          <t>Importe de los ingresos cobrados a persona física o jurídica por concepto del traslado de dominio de la propiedad o de los derechos de copropiedad sobre bienes inmuebles ubicados en el territorio municipal.</t>
        </r>
      </text>
    </comment>
    <comment ref="B12" authorId="3" shapeId="0">
      <text>
        <r>
          <rPr>
            <b/>
            <sz val="12"/>
            <color indexed="81"/>
            <rFont val="Arial"/>
            <family val="2"/>
          </rPr>
          <t>Importe de los ingresos que obtiene el municipio de persona física o jurídica por la  realización, celebración o expedición de actos jurídicos, que tenga por objeto la construcción, reconstrucción ó ampliación de inmuebles.</t>
        </r>
      </text>
    </comment>
    <comment ref="B13" authorId="2" shapeId="0">
      <text>
        <r>
          <rPr>
            <sz val="8"/>
            <color indexed="81"/>
            <rFont val="Tahoma"/>
            <family val="2"/>
          </rPr>
          <t xml:space="preserve">Son las contribuciones derivadas de las imposiciones fiscales que en forma unilateral y obligatoria se fijan sobre la actividad económica relacionada con la producción, el consumo y las transacciones que realizan las personas físicas y/o morales, de conformidad con la legislación aplicable en la materia.
</t>
        </r>
      </text>
    </comment>
    <comment ref="B14" authorId="2" shapeId="0">
      <text>
        <r>
          <rPr>
            <sz val="8"/>
            <color indexed="81"/>
            <rFont val="Tahoma"/>
            <family val="2"/>
          </rPr>
          <t xml:space="preserve">Son las contribuciones derivadas de las imposiciones fiscales que en forma unilateral y obligatoria se fijan sobre las actividades de importación y exportación que realizan las personas físicas y/o morales, de conformidad con la legislación aplicable en la materia.
</t>
        </r>
      </text>
    </comment>
    <comment ref="B15" authorId="2" shapeId="0">
      <text>
        <r>
          <rPr>
            <b/>
            <sz val="12"/>
            <color indexed="81"/>
            <rFont val="Arial"/>
            <family val="2"/>
          </rPr>
          <t xml:space="preserve">Son las contribuciones derivadas de las imposiciones fiscales que en forma unilateral y obligatoria se fijan sobre la base gravable de las remuneraciones al trabajo personal subordinado o el que corresponda, de conformidad con la legislación aplicable en la materia.
</t>
        </r>
      </text>
    </comment>
    <comment ref="B16" authorId="2" shapeId="0">
      <text>
        <r>
          <rPr>
            <sz val="8"/>
            <color indexed="81"/>
            <rFont val="Tahoma"/>
            <family val="2"/>
          </rPr>
          <t xml:space="preserve">Son las contribuciones derivadas de las imposiciones fiscales que en forma unilateral y obligatoria se fijan a las personas físicas y/o morales, por la afectación preventiva o correctiva que se ocasione en flora, fauna, medio ambiente o todo aquello relacionado a la ecología, de conformidad con la legislación aplicable en la materia
</t>
        </r>
      </text>
    </comment>
    <comment ref="B17" authorId="2" shapeId="0">
      <text>
        <r>
          <rPr>
            <sz val="8"/>
            <color indexed="81"/>
            <rFont val="Tahoma"/>
            <family val="2"/>
          </rPr>
          <t xml:space="preserve">Son los ingresos que se perciben por concepto de recargos, sanciones, gastos de ejecución, indemnizaciones, entre otros, asociados a los impuestos, cuando éstos no se cubran oportunamente, de conformidad con la legislación aplicable en la materia.
</t>
        </r>
      </text>
    </comment>
    <comment ref="B18" authorId="3" shapeId="0">
      <text>
        <r>
          <rPr>
            <b/>
            <sz val="12"/>
            <color indexed="81"/>
            <rFont val="Arial"/>
            <family val="2"/>
          </rPr>
          <t>Importe de la indemnización causada por la falta de pago oportuno de los ingresos señalados en el título de impuestos de la ley de ingresos.</t>
        </r>
      </text>
    </comment>
    <comment ref="B19" authorId="3" shapeId="0">
      <text>
        <r>
          <rPr>
            <b/>
            <sz val="12"/>
            <color indexed="81"/>
            <rFont val="Arial"/>
            <family val="2"/>
          </rPr>
          <t>Ingresos derivados de sanciones económicas por el incumplimiento de disposiciones en la forma, fecha y términos que establezcan las disposiciones fiscales, respecto del pago de los impuestos señalados en la ley de ingresos.</t>
        </r>
      </text>
    </comment>
    <comment ref="B20" authorId="3" shapeId="0">
      <text>
        <r>
          <rPr>
            <b/>
            <sz val="12"/>
            <color indexed="81"/>
            <rFont val="Arial"/>
            <family val="2"/>
          </rPr>
          <t>Importe de los ingresos por concepto de intereses derivados por la falta de pago de impuestos conforme establece la ley y convenidos entre las autoridades municipales y el contribuyente para ser pagado en un plazo determinado o en parcialidades.</t>
        </r>
      </text>
    </comment>
    <comment ref="B21" authorId="3" shapeId="0">
      <text>
        <r>
          <rPr>
            <b/>
            <sz val="12"/>
            <color indexed="81"/>
            <rFont val="Arial"/>
            <family val="2"/>
          </rPr>
          <t>Importe del ingreso por concepto del procedimiento administrativo de ejecución, derivado por la no satisfacción de créditos fiscales dentro de los plazos legales o gastos de ejecución por la práctica de diligencias relacionadas con el procedimiento.</t>
        </r>
      </text>
    </comment>
    <comment ref="B22" authorId="3" shapeId="0">
      <text>
        <r>
          <rPr>
            <b/>
            <sz val="12"/>
            <color indexed="81"/>
            <rFont val="Arial"/>
            <family val="2"/>
          </rPr>
          <t>Importe de otros ingresos que obtiene el municipio por concepto de accesorios de los impuestos y no están considerados en los rubros anteriores.</t>
        </r>
      </text>
    </comment>
    <comment ref="B23" authorId="2" shapeId="0">
      <text>
        <r>
          <rPr>
            <b/>
            <sz val="12"/>
            <color indexed="81"/>
            <rFont val="Arial"/>
            <family val="2"/>
          </rPr>
          <t>Son los ingresos que se perciben por conceptos no incluidos en los tipos anteriores, de conformidad con la legislación aplicable en la materia.</t>
        </r>
      </text>
    </comment>
    <comment ref="B24" authorId="3" shapeId="0">
      <text>
        <r>
          <rPr>
            <b/>
            <sz val="12"/>
            <color indexed="81"/>
            <rFont val="Arial"/>
            <family val="2"/>
          </rPr>
          <t>Son los ingresos que se recaudan en el ejercicio corriente, por impuestos pendientes de liquidación o pago causados en ejercicios fiscales anteriores, no incluidos en la Ley de Ingresos vigente.</t>
        </r>
      </text>
    </comment>
    <comment ref="B25" authorId="2" shapeId="0">
      <text>
        <r>
          <rPr>
            <sz val="8"/>
            <color indexed="81"/>
            <rFont val="Tahoma"/>
            <family val="2"/>
          </rPr>
          <t xml:space="preserve">Son las contribuciones establecidas en Ley a cargo de personas que son sustituidas por el Estado en el cumplimiento de obligaciones fijadas por la Ley en materia de seguridad social o a las personas que se beneficien en forma especial por servicios de seguridad social proporcionados por el mismo Estado.
 </t>
        </r>
      </text>
    </comment>
    <comment ref="B26" authorId="2" shapeId="0">
      <text>
        <r>
          <rPr>
            <b/>
            <sz val="12"/>
            <color indexed="81"/>
            <rFont val="Arial"/>
            <family val="2"/>
          </rPr>
          <t xml:space="preserve">Son los ingresos que reciben los entes públicos que prestan los servicios de seguridad social, para cubrir las obligaciones relativas a los fondos de vivienda, de conformidad con la legislación aplicable en la materia.
</t>
        </r>
      </text>
    </comment>
    <comment ref="B27" authorId="2" shapeId="0">
      <text>
        <r>
          <rPr>
            <b/>
            <sz val="12"/>
            <color indexed="81"/>
            <rFont val="Arial"/>
            <family val="2"/>
          </rPr>
          <t>Son los ingresos que reciben los entes públicos que prestan los servicios de seguridad social, para cubrir las obligaciones relativas a la previsión social, de conformidad con la legislación aplicable en la materia.</t>
        </r>
      </text>
    </comment>
    <comment ref="B28" authorId="2" shapeId="0">
      <text>
        <r>
          <rPr>
            <b/>
            <sz val="12"/>
            <color indexed="81"/>
            <rFont val="Arial"/>
            <family val="2"/>
          </rPr>
          <t>Son los ingresos que reciben los entes públicos que prestan los servicios de seguridad social, para cubrir las obligaciones relativas a fondos del ahorro para el retiro, de conformidad con la legislación aplicable en la materia.</t>
        </r>
      </text>
    </comment>
    <comment ref="B29" authorId="2" shapeId="0">
      <text>
        <r>
          <rPr>
            <b/>
            <sz val="12"/>
            <color indexed="81"/>
            <rFont val="Arial"/>
            <family val="2"/>
          </rPr>
          <t xml:space="preserve">Son los ingresos que reciben los entes públicos que prestan los servicios de seguridad social, por conceptos no incluidos en los tipos anteriores, de conformidad con la legislación aplicable en la materia
</t>
        </r>
      </text>
    </comment>
    <comment ref="B30" authorId="2" shapeId="0">
      <text>
        <r>
          <rPr>
            <b/>
            <sz val="12"/>
            <color indexed="81"/>
            <rFont val="Arial"/>
            <family val="2"/>
          </rPr>
          <t>Son los ingresos que se perciben por concepto de recargos, sanciones, gastos de ejecución, indemnizaciones, entre otros, asociados a las cuotas y aportaciones de seguridad social, cuando éstas no se cubran oportunamente de conformidad con la legislación aplicable en la materia.</t>
        </r>
      </text>
    </comment>
    <comment ref="B31" authorId="2" shapeId="0">
      <text>
        <r>
          <rPr>
            <b/>
            <sz val="12"/>
            <color indexed="81"/>
            <rFont val="Arial"/>
            <family val="2"/>
          </rPr>
          <t>Son las establecidas en Ley a cargo de las personas físicas y morales que se beneficien de manera directa por obras públicas.</t>
        </r>
      </text>
    </comment>
    <comment ref="B32" authorId="2" shapeId="0">
      <text>
        <r>
          <rPr>
            <b/>
            <sz val="12"/>
            <color indexed="81"/>
            <rFont val="Arial"/>
            <family val="2"/>
          </rPr>
          <t>Son las contribuciones derivadas de los beneficios diferenciales particulares por la realización de obras públicas, a cargo de las personas físicas y/o morales, independientemente de la utilidad general colectiva, de conformidad con la legislación aplicable en la materia.</t>
        </r>
      </text>
    </comment>
    <comment ref="B33" authorId="2" shapeId="0">
      <text>
        <r>
          <rPr>
            <b/>
            <sz val="12"/>
            <color indexed="81"/>
            <rFont val="Arial"/>
            <family val="2"/>
          </rPr>
          <t>Son los ingresos que se recaudan en el ejercicio corriente, por contribuciones de mejoras pendientes de liquidación o pago causadas en ejercicios fiscales anteriores, no incluidas en la Ley de Ingresos vigente</t>
        </r>
      </text>
    </comment>
    <comment ref="B34" authorId="2" shapeId="0">
      <text>
        <r>
          <rPr>
            <sz val="8"/>
            <color indexed="81"/>
            <rFont val="Tahoma"/>
            <family val="2"/>
          </rPr>
          <t xml:space="preserve">
Son las contribuciones establecidas en Ley por el uso o aprovechamiento de los bienes del dominio público, 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t>
        </r>
      </text>
    </comment>
    <comment ref="B35" authorId="2" shapeId="0">
      <text>
        <r>
          <rPr>
            <b/>
            <sz val="12"/>
            <color indexed="81"/>
            <rFont val="Arial"/>
            <family val="2"/>
          </rPr>
          <t>Son las contribuciones derivadas de la contraprestación del uso, goce, aprovechamiento o explotación de bienes de dominio público, de conformidad con la legislación aplicable en la materia.</t>
        </r>
      </text>
    </comment>
    <comment ref="B36" authorId="3" shapeId="0">
      <text>
        <r>
          <rPr>
            <b/>
            <sz val="12"/>
            <color indexed="81"/>
            <rFont val="Arial"/>
            <family val="2"/>
          </rPr>
          <t>Importe de los derechos a pagar por las personas físicas o jurídicas que hagan uso con fines de especulación en plazas, portales, calles y demás lugares, para la instalación de puestos fijos o ambulantes, aparatos que funcionen con monedas o fichas; para la realización de cualquier actividad comercial, industrial o prestación de servicios; además del uso de la vía pública, en calles que los municipios señalen para el establecimiento de vehículos o fines distintos de los mencionados.</t>
        </r>
      </text>
    </comment>
    <comment ref="B37" authorId="3" shapeId="0">
      <text>
        <r>
          <rPr>
            <b/>
            <sz val="9"/>
            <color indexed="81"/>
            <rFont val="Arial"/>
            <family val="2"/>
          </rPr>
          <t>Importe de los ingresos por el uso o aprovechamiento de los bienes de dominio público de las personas físicas o morales concesionarias del servicio público de estacionamientos o usuarios de tiempo medido en la vía pública.</t>
        </r>
      </text>
    </comment>
    <comment ref="B38" authorId="3" shapeId="0">
      <text>
        <r>
          <rPr>
            <b/>
            <sz val="9"/>
            <color indexed="81"/>
            <rFont val="Arial"/>
            <family val="2"/>
          </rPr>
          <t>Importe de los ingresos que obtiene el municipio por la solicitud en uso a perpetuidad o temporal lotes en los cementerios municipales de dominio público.</t>
        </r>
      </text>
    </comment>
    <comment ref="B39" authorId="3" shapeId="0">
      <text>
        <r>
          <rPr>
            <b/>
            <sz val="12"/>
            <color indexed="81"/>
            <rFont val="Arial"/>
            <family val="2"/>
          </rPr>
          <t>Importe del Ingreso obtenido por las rentas o concesión de toda clase de bienes propiedad del municipio y se encuentran incorporados al dominio público.</t>
        </r>
      </text>
    </comment>
    <comment ref="B40" authorId="2" shapeId="0">
      <text>
        <r>
          <rPr>
            <b/>
            <sz val="12"/>
            <color indexed="81"/>
            <rFont val="Arial"/>
            <family val="2"/>
          </rPr>
          <t xml:space="preserve">DEROGADO
</t>
        </r>
      </text>
    </comment>
    <comment ref="B41" authorId="2" shapeId="0">
      <text>
        <r>
          <rPr>
            <sz val="8"/>
            <color indexed="81"/>
            <rFont val="Arial"/>
            <family val="2"/>
          </rPr>
          <t xml:space="preserve">Son las contribuciones derivadas por la contraprestación de servicios exclusivos del Estado, de conformidad con la legislación aplicable en la materia.
</t>
        </r>
      </text>
    </comment>
    <comment ref="B42" authorId="3" shapeId="0">
      <text>
        <r>
          <rPr>
            <b/>
            <sz val="12"/>
            <color indexed="81"/>
            <rFont val="Arial"/>
            <family val="2"/>
          </rPr>
          <t>Importe de los derechos que recauda la entidad de persona física o jurídica en la obtención o refrendo de licencias, permisos o autorización para el funcionamiento de establecimientos o locales con giros de venta, servicio y/o consumo de bebidas alcohólicas; tales como cabarets, centros nocturnos, cantinas, bares, pulquerías expendios, salones para fiesta, tendejones, supermercados, entre otros.</t>
        </r>
      </text>
    </comment>
    <comment ref="B43" authorId="3" shapeId="0">
      <text>
        <r>
          <rPr>
            <b/>
            <sz val="12"/>
            <color indexed="81"/>
            <rFont val="Arial"/>
            <family val="2"/>
          </rPr>
          <t>Importe de los derechos obtenidos por la entidad de persona física o jurídica en la obtención o refrendo de licencias, o permisos para anuncios de estos, de productos o de actividades anunciados en forma permanente o eventual.</t>
        </r>
      </text>
    </comment>
    <comment ref="B44" authorId="3" shapeId="0">
      <text>
        <r>
          <rPr>
            <b/>
            <sz val="12"/>
            <color indexed="81"/>
            <rFont val="Arial"/>
            <family val="2"/>
          </rPr>
          <t>Importe de los derechos que recibe de persona física o jurídica en la obtención  de licencias, o permisos en la realización de acciones para construcción, reconstrucción, reparación, demolición de obras, así como en la ocupación provisional de la vía pública o en el movimiento de tierras.</t>
        </r>
      </text>
    </comment>
    <comment ref="B45" authorId="3" shapeId="0">
      <text>
        <r>
          <rPr>
            <b/>
            <sz val="12"/>
            <color indexed="81"/>
            <rFont val="Arial"/>
            <family val="2"/>
          </rPr>
          <t>Importe de los ingresos de persona física o jurídica en la obtención de los permisos para el alineamiento, designación de número oficial e inspección de acciones de obras.</t>
        </r>
      </text>
    </comment>
    <comment ref="B46" authorId="3" shapeId="0">
      <text>
        <r>
          <rPr>
            <b/>
            <sz val="12"/>
            <color indexed="81"/>
            <rFont val="Arial"/>
            <family val="2"/>
          </rPr>
          <t xml:space="preserve">Importe de los ingresos que obtiene el municipio de persona física o jurídica por la obtención de licencia, peritaje dictamen o inspección en acciones urbanísticas o de cambio de régimen de propiedad. </t>
        </r>
      </text>
    </comment>
    <comment ref="B47" authorId="3" shapeId="0">
      <text>
        <r>
          <rPr>
            <b/>
            <sz val="12"/>
            <color indexed="81"/>
            <rFont val="Arial"/>
            <family val="2"/>
          </rPr>
          <t>Importe de los ingresos obtenidos por el municipio de persona física o jurídica en la realización del servicio de medición de terrenos por la dirección de obras públicas ó para el permiso de romper pavimento, banquetas o machuelos, así como para la realización de obras de infraestructura en la vía pública.</t>
        </r>
      </text>
    </comment>
    <comment ref="B48" authorId="3" shapeId="0">
      <text>
        <r>
          <rPr>
            <b/>
            <sz val="12"/>
            <color indexed="81"/>
            <rFont val="Arial"/>
            <family val="2"/>
          </rPr>
          <t>Importe de los ingresos obtenidos por el municipio de persona física o jurídica en la realización del servicio de medición de terrenos por la dirección de obras públicas ó para el permiso de romper pavimento, banquetas o machuelos, así como para la realización de obras de infraestructura en la vía pública.</t>
        </r>
      </text>
    </comment>
    <comment ref="B49" authorId="3" shapeId="0">
      <text>
        <r>
          <rPr>
            <b/>
            <sz val="12"/>
            <color indexed="81"/>
            <rFont val="Arial"/>
            <family val="2"/>
          </rPr>
          <t>Importe de los ingresos que obtiene el municipio de persona física o jurídica por servicios de sanidad, tales como inhumaciones, exhumaciones, servicios de cremación y/o traslado de cadáveres fuera del municipio.</t>
        </r>
      </text>
    </comment>
    <comment ref="B50" authorId="3" shapeId="0">
      <text>
        <r>
          <rPr>
            <b/>
            <sz val="12"/>
            <color indexed="81"/>
            <rFont val="Arial"/>
            <family val="2"/>
          </rPr>
          <t>Importe de los ingresos que obtiene el municipio por la prestación del servicio de limpieza, recolección, traslado, tratamiento y/o disposición final de residuos sólidos, cuando el servicio sea en forma especial, a solicitud o en rebeldía del usuario.</t>
        </r>
      </text>
    </comment>
    <comment ref="B51" authorId="3" shapeId="0">
      <text>
        <r>
          <rPr>
            <b/>
            <sz val="12"/>
            <color indexed="81"/>
            <rFont val="Arial"/>
            <family val="2"/>
          </rPr>
          <t>Importe de los ingresos que obtiene el municipio de las personas físicas ó jurídicas propietarios o poseedores de inmuebles, que se beneficien directa o indirectamente con los servicios de agua potable, alcantarillado y saneamiento, bien por que reciban todos o algunos de ellos o por que por el frente de los inmuebles, estén instaladas redes de agua potable o alcantarillado.</t>
        </r>
      </text>
    </comment>
    <comment ref="B52" authorId="3" shapeId="0">
      <text>
        <r>
          <rPr>
            <b/>
            <sz val="12"/>
            <color indexed="81"/>
            <rFont val="Arial"/>
            <family val="2"/>
          </rPr>
          <t>Importe de los ingresos que obtiene el municipio de persona física o jurídica que pretenda realizar el sacrificio de ganado, aves y otras especies de consumo humano, ya sea dentro o fuera del rastro municipal.</t>
        </r>
      </text>
    </comment>
    <comment ref="B53" authorId="3" shapeId="0">
      <text>
        <r>
          <rPr>
            <b/>
            <sz val="12"/>
            <color indexed="81"/>
            <rFont val="Arial"/>
            <family val="2"/>
          </rPr>
          <t>Importe de los ingresos que obtiene el municipio por la prestación del servicio del registro civil, a domicilio o fuera del horario de oficina.</t>
        </r>
      </text>
    </comment>
    <comment ref="B54" authorId="3" shapeId="0">
      <text>
        <r>
          <rPr>
            <b/>
            <sz val="12"/>
            <color indexed="81"/>
            <rFont val="Arial"/>
            <family val="2"/>
          </rPr>
          <t>Importe de los ingresos por la expedición de toda clase de certificados, certificaciones o copias de documentos existentes en los archivos de las oficinas municipales, a solicitud del interesado.</t>
        </r>
      </text>
    </comment>
    <comment ref="B55" authorId="3" shapeId="0">
      <text>
        <r>
          <rPr>
            <b/>
            <sz val="12"/>
            <color indexed="81"/>
            <rFont val="Arial"/>
            <family val="2"/>
          </rPr>
          <t>Importe de los ingresos que obtiene el municipio por los servicios proporcionados en la dirección o área de catastro, como es la solicitud de copias de planos, certificaciones catastrales, expedición de fotocopias, informes catastrales, deslindes, entre otros.</t>
        </r>
      </text>
    </comment>
    <comment ref="B56" authorId="2" shapeId="0">
      <text>
        <r>
          <rPr>
            <sz val="8"/>
            <color indexed="81"/>
            <rFont val="Tahoma"/>
            <family val="2"/>
          </rPr>
          <t xml:space="preserve">Son las contribuciones derivadas por contraprestaciones no incluidas en los tipos anteriores, de conformidad con la legislación aplicable en la materia.
</t>
        </r>
      </text>
    </comment>
    <comment ref="B57" authorId="2" shapeId="0">
      <text>
        <r>
          <rPr>
            <b/>
            <sz val="12"/>
            <color indexed="81"/>
            <rFont val="Arial"/>
            <family val="2"/>
          </rPr>
          <t xml:space="preserve">Son los ingresos que se perciben por concepto de recargos, sanciones, gastos de ejecución,   indemnizaciones, entre otros, asociados a los derechos, cuando éstos no se cubran oportunamente, de conformidad con la legislación aplicable en la materia.
</t>
        </r>
      </text>
    </comment>
    <comment ref="B58" authorId="3" shapeId="0">
      <text>
        <r>
          <rPr>
            <b/>
            <sz val="12"/>
            <color indexed="81"/>
            <rFont val="Arial"/>
            <family val="2"/>
          </rPr>
          <t>Importe de la indemnización causada por la falta de pago oportuno de los ingresos señalados en el título de derechos de la ley de ingresos.</t>
        </r>
      </text>
    </comment>
    <comment ref="B59" authorId="3" shapeId="0">
      <text>
        <r>
          <rPr>
            <b/>
            <sz val="12"/>
            <color indexed="81"/>
            <rFont val="Arial"/>
            <family val="2"/>
          </rPr>
          <t>Ingresos derivados de sanciones económicas por el incumplimiento de disposiciones en la forma, fecha y términos que establezcan las disposiciones fiscales, respecto del pago de los derechos señalados en la ley de ingresos.</t>
        </r>
      </text>
    </comment>
    <comment ref="B60" authorId="3" shapeId="0">
      <text>
        <r>
          <rPr>
            <b/>
            <sz val="12"/>
            <color indexed="81"/>
            <rFont val="Arial"/>
            <family val="2"/>
          </rPr>
          <t>Importe de los ingresos por concepto de intereses derivados por la falta de pago de derechos conforme establece la ley y convenidos entre las autoridades municipales y el contribuyente para ser pagado en un plazo determinado o en parcialidades.</t>
        </r>
      </text>
    </comment>
    <comment ref="B61" authorId="3" shapeId="0">
      <text>
        <r>
          <rPr>
            <b/>
            <sz val="12"/>
            <color indexed="81"/>
            <rFont val="Arial"/>
            <family val="2"/>
          </rPr>
          <t>Importe del ingreso por concepto del procedimiento administrativo de ejecución, derivado por la no satisfacción de créditos fiscales dentro de los plazos legales o gastos de ejecución por la práctica de diligencias relacionadas con el procedimiento.</t>
        </r>
      </text>
    </comment>
    <comment ref="B62" authorId="2" shapeId="0">
      <text>
        <r>
          <rPr>
            <b/>
            <sz val="12"/>
            <color indexed="81"/>
            <rFont val="Arial"/>
            <family val="2"/>
          </rPr>
          <t>Son las contribuciones que se recaudan en el ejercicio corriente, por derechos pendientes de liquidación o pago causados en ejercicios fiscales anteriores, no incluidos en la Ley de Ingresos vigente.</t>
        </r>
      </text>
    </comment>
    <comment ref="B63" authorId="2" shapeId="0">
      <text>
        <r>
          <rPr>
            <sz val="12"/>
            <color indexed="81"/>
            <rFont val="Arial"/>
            <family val="2"/>
          </rPr>
          <t xml:space="preserve">Son los ingresos por contraprestaciones por los servicios que preste el Estado en sus funciones de derecho privado.
</t>
        </r>
      </text>
    </comment>
    <comment ref="B64" authorId="2" shapeId="0">
      <text>
        <r>
          <rPr>
            <sz val="8"/>
            <color indexed="81"/>
            <rFont val="Tahoma"/>
            <family val="2"/>
          </rPr>
          <t xml:space="preserve">Son los ingresos por concepto de servicios otorgados por funciones de derecho privado, tales como los intereses que generan las cuentas bancarias de los entes públicos, entre otros, de conformidad con la legislación aplicable en la materia.
</t>
        </r>
      </text>
    </comment>
    <comment ref="B65" authorId="3" shapeId="0">
      <text>
        <r>
          <rPr>
            <b/>
            <sz val="12"/>
            <color indexed="81"/>
            <rFont val="Arial"/>
            <family val="2"/>
          </rPr>
          <t>Importe del Ingreso obtenido por contraprestaciones derivadas del uso o concesión de toda clase de bienes no sujetos al régimen de dominio público, tales como arrendamiento de locales, kioscos, plazas, baños, entre otros.</t>
        </r>
      </text>
    </comment>
    <comment ref="B66" authorId="3" shapeId="0">
      <text>
        <r>
          <rPr>
            <b/>
            <sz val="12"/>
            <color indexed="81"/>
            <rFont val="Arial"/>
            <family val="2"/>
          </rPr>
          <t>Importe de los ingresos que obtiene el municipio por la solicitud en uso a perpetuidad o uso temporal lotes en los cementerios municipales de dominio privado para la construcción de fosas. Los cementerios que no se encuentren incorporado a los bienes de dominio público afectarán esta partida.</t>
        </r>
      </text>
    </comment>
    <comment ref="B67" authorId="3" shapeId="0">
      <text>
        <r>
          <rPr>
            <b/>
            <sz val="12"/>
            <color indexed="81"/>
            <rFont val="Arial"/>
            <family val="2"/>
          </rPr>
          <t xml:space="preserve">Importe de los ingresos que obtenga el erario municipal por la explotación, de los bienes de su propiedad o por la realización de actividades que no correspondan al desarrollo de sus funciones propias de derecho público; como formas impresas, calcomanías de identificación, credenciales, escudos, entre otros. </t>
        </r>
      </text>
    </comment>
    <comment ref="B68" authorId="3" shapeId="0">
      <text>
        <r>
          <rPr>
            <b/>
            <sz val="12"/>
            <color indexed="81"/>
            <rFont val="Arial"/>
            <family val="2"/>
          </rPr>
          <t xml:space="preserve">DEROGADO
</t>
        </r>
      </text>
    </comment>
    <comment ref="B69" authorId="2" shapeId="0">
      <text>
        <r>
          <rPr>
            <sz val="8"/>
            <color indexed="81"/>
            <rFont val="Tahoma"/>
            <family val="2"/>
          </rPr>
          <t xml:space="preserve">Son los ingresos que se recaudan en el ejercicio corriente, por productos pendientes de liquidación o pago causados en ejercicios fiscales anteriores, no incluidos en la Ley de Ingresos vigente.
</t>
        </r>
      </text>
    </comment>
    <comment ref="B70" authorId="2" shapeId="0">
      <text>
        <r>
          <rPr>
            <b/>
            <sz val="12"/>
            <color indexed="81"/>
            <rFont val="Arial"/>
            <family val="2"/>
          </rPr>
          <t>Son los ingresos que percibe el Estado por funciones de derecho público distintos de: las contribuciones, los ingresos derivados de financiamientos y de los que obtengan los organismos descentralizados y las empresas de participación estatal y municipal.</t>
        </r>
      </text>
    </comment>
    <comment ref="B71" authorId="2" shapeId="0">
      <text>
        <r>
          <rPr>
            <b/>
            <sz val="12"/>
            <color indexed="81"/>
            <rFont val="Arial"/>
            <family val="2"/>
          </rPr>
          <t>Son los ingresos que se perciben por funciones de derecho público, cuyos elementos pueden no estar previstos en una Ley sino, en una disposición administrativa de carácter general, provenientes de multas e indemnizaciones no fiscales, reintegros, juegos y sorteos, donativos, entre otros.</t>
        </r>
      </text>
    </comment>
    <comment ref="B72" authorId="3" shapeId="0">
      <text>
        <r>
          <rPr>
            <b/>
            <sz val="12"/>
            <color indexed="81"/>
            <rFont val="Arial"/>
            <family val="2"/>
          </rPr>
          <t>Importe de los ingresos derivados de incentivos por la colaboración en el cobro de las contribuciones.</t>
        </r>
      </text>
    </comment>
    <comment ref="B73" authorId="3" shapeId="0">
      <text>
        <r>
          <rPr>
            <b/>
            <sz val="12"/>
            <color indexed="81"/>
            <rFont val="Arial"/>
            <family val="2"/>
          </rPr>
          <t>Importe de los ingresos por sanciones no fiscales de carácter monetario.</t>
        </r>
      </text>
    </comment>
    <comment ref="B74" authorId="3" shapeId="0">
      <text>
        <r>
          <rPr>
            <b/>
            <sz val="12"/>
            <color indexed="81"/>
            <rFont val="Arial"/>
            <family val="2"/>
          </rPr>
          <t>Importe de los ingresos por indemnizaciones.</t>
        </r>
      </text>
    </comment>
    <comment ref="B75" authorId="3" shapeId="0">
      <text>
        <r>
          <rPr>
            <b/>
            <sz val="12"/>
            <color indexed="81"/>
            <rFont val="Arial"/>
            <family val="2"/>
          </rPr>
          <t>Importe de los reintegros por ingresos de aprovechamientos por sostenimiento de las escuelas y servicio de vigilancia forestal.</t>
        </r>
      </text>
    </comment>
    <comment ref="B76" authorId="3" shapeId="0">
      <text>
        <r>
          <rPr>
            <b/>
            <sz val="12"/>
            <color indexed="81"/>
            <rFont val="Arial"/>
            <family val="2"/>
          </rPr>
          <t>Importe de los ingresos por obras públicas que realiza el ente público.</t>
        </r>
      </text>
    </comment>
    <comment ref="B77" authorId="3" shapeId="0">
      <text>
        <r>
          <rPr>
            <b/>
            <sz val="12"/>
            <color indexed="81"/>
            <rFont val="Arial"/>
            <family val="2"/>
          </rPr>
          <t>Importe de los ingresos por aplicación de gravámenes sobre herencias, legados y donaciones.</t>
        </r>
      </text>
    </comment>
    <comment ref="B78" authorId="3" shapeId="0">
      <text>
        <r>
          <rPr>
            <b/>
            <sz val="12"/>
            <color indexed="81"/>
            <rFont val="Arial"/>
            <family val="2"/>
          </rPr>
          <t>Importe de los ingresos para el servicio del sistema escolar federalizado, proveniente de juegos y sorteos y explotación de obras del dominio público; así como por servicios públicos y obras públicas.</t>
        </r>
      </text>
    </comment>
    <comment ref="B79" authorId="2" shapeId="0">
      <text>
        <r>
          <rPr>
            <b/>
            <sz val="12"/>
            <color indexed="81"/>
            <rFont val="Arial"/>
            <family val="2"/>
          </rPr>
          <t>Son los ingresos que se perciben por uso o enajenación de bienes muebles, inmuebles e intangibles, por recuperaciones de capital o en su caso patrimonio invertido, de conformidad con la legislación aplicable en la materia.</t>
        </r>
      </text>
    </comment>
    <comment ref="B80" authorId="3" shapeId="0">
      <text>
        <r>
          <rPr>
            <b/>
            <sz val="12"/>
            <color indexed="81"/>
            <rFont val="Arial"/>
            <family val="2"/>
          </rPr>
          <t>Son los ingresos que se perciben por concepto de recargos, sanciones, gastos de ejecución e  indemnizaciones, entre otros, asociados a los aprovechamientos, cuando éstos no se cubran oportunamente de conformidad con la legislación aplicable en la materia.</t>
        </r>
      </text>
    </comment>
    <comment ref="B81" authorId="3" shapeId="0">
      <text>
        <r>
          <rPr>
            <b/>
            <sz val="12"/>
            <color indexed="81"/>
            <rFont val="Arial"/>
            <family val="2"/>
          </rPr>
          <t>Son los ingresos que se recaudan en el ejercicio corriente, por aprovechamientos pendientes de liquidación o pago causados en ejercicios fiscales anteriores, no incluidos en la Ley de Ingresos vigente.</t>
        </r>
      </text>
    </comment>
    <comment ref="B82" authorId="2" shapeId="0">
      <text>
        <r>
          <rPr>
            <sz val="8"/>
            <color indexed="81"/>
            <rFont val="Tahoma"/>
            <family val="2"/>
          </rPr>
          <t xml:space="preserve">Son los ingresos propios obtenidos por las Instituciones Públicas de Seguridad Social, las Empresas Productivas del Estado, las entidades de la administración pública paraestatal y paramunicipal, los poderes legislativo y judicial, y los órganos autónomos federales y estatales, por sus actividades de producción, comercialización o prestación de servicios; así como otros ingresos por sus actividades diversas no inherentes a su operación, que generen recursos
</t>
        </r>
      </text>
    </comment>
    <comment ref="B83" authorId="2" shapeId="0">
      <text>
        <r>
          <rPr>
            <b/>
            <sz val="12"/>
            <color indexed="81"/>
            <rFont val="Arial"/>
            <family val="2"/>
          </rPr>
          <t>Son los ingresos propios obtenidos por las Instituciones Públicas de Seguridad Social por sus actividades de producción, comercialización o prestación de servicios.</t>
        </r>
      </text>
    </comment>
    <comment ref="B84" authorId="2" shapeId="0">
      <text>
        <r>
          <rPr>
            <b/>
            <sz val="12"/>
            <color indexed="81"/>
            <rFont val="Arial"/>
            <family val="2"/>
          </rPr>
          <t>Son los ingresos propios obtenidos por las Empresas Productivas del Estado por sus actividades de producción, comercialización o prestación de servicios.</t>
        </r>
      </text>
    </comment>
    <comment ref="B85" authorId="2" shapeId="0">
      <text>
        <r>
          <rPr>
            <b/>
            <sz val="12"/>
            <color indexed="81"/>
            <rFont val="Arial"/>
            <family val="2"/>
          </rPr>
          <t>Son los ingresos propios obtenidos por las Entidades Paraestatales y Fideicomisos No Empresariales y No Financieros por sus actividades de producción, comercialización o prestación de servicios.</t>
        </r>
      </text>
    </comment>
    <comment ref="B86" authorId="2" shapeId="0">
      <text>
        <r>
          <rPr>
            <b/>
            <sz val="12"/>
            <color indexed="81"/>
            <rFont val="Arial"/>
            <family val="2"/>
          </rPr>
          <t>Son los ingresos propios obtenidos por las Entidades Paraestatales Empresariales No Financieras con Participación Estatal Mayoritaria por sus actividades de producción, comercialización o prestación de servicios.</t>
        </r>
      </text>
    </comment>
    <comment ref="B87" authorId="2" shapeId="0">
      <text>
        <r>
          <rPr>
            <b/>
            <sz val="12"/>
            <color indexed="81"/>
            <rFont val="Arial"/>
            <family val="2"/>
          </rPr>
          <t>Son los ingresos propios obtenidos por las Entidades Paraestatales Empresariales Financieras Monetarias con Participación Estatal Mayoritaria por sus actividades de producción, comercialización o prestación de servicios.</t>
        </r>
      </text>
    </comment>
    <comment ref="B88" authorId="2" shapeId="0">
      <text>
        <r>
          <rPr>
            <b/>
            <sz val="12"/>
            <color indexed="81"/>
            <rFont val="Arial"/>
            <family val="2"/>
          </rPr>
          <t>Son los ingresos propios obtenidos por las Entidades Paraestatales Empresariales Financieras No Monetarias con Participación Estatal Mayoritaria por sus actividades de producción, comercialización o prestación de servicios.</t>
        </r>
      </text>
    </comment>
    <comment ref="B89" authorId="2" shapeId="0">
      <text>
        <r>
          <rPr>
            <b/>
            <sz val="12"/>
            <color indexed="81"/>
            <rFont val="Arial"/>
            <family val="2"/>
          </rPr>
          <t>Son los ingresos propios obtenidos por los Fideicomisos Financieros Públicos con Participación Estatal Mayoritaria por sus actividades de producción, comercialización o prestación de servicios.</t>
        </r>
      </text>
    </comment>
    <comment ref="B90" authorId="2" shapeId="0">
      <text>
        <r>
          <rPr>
            <b/>
            <sz val="12"/>
            <color indexed="81"/>
            <rFont val="Arial"/>
            <family val="2"/>
          </rPr>
          <t>Son los ingresos propios obtenidos por los Poderes Legislativo y Judicial, y los Órganos Autónomos por sus actividades de producción, comercialización o prestación de servicios.</t>
        </r>
      </text>
    </comment>
    <comment ref="B91" authorId="2" shapeId="0">
      <text>
        <r>
          <rPr>
            <b/>
            <sz val="12"/>
            <color indexed="81"/>
            <rFont val="Arial"/>
            <family val="2"/>
          </rPr>
          <t>Son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entre otros.</t>
        </r>
      </text>
    </comment>
    <comment ref="B92" authorId="2" shapeId="0">
      <text>
        <r>
          <rPr>
            <sz val="8"/>
            <color indexed="81"/>
            <rFont val="Tahoma"/>
            <family val="2"/>
          </rPr>
          <t xml:space="preserve">Son los recursos que reciben las Entidades Federativas y los Municipios por concepto de participaciones, aportaciones, convenios, incentivos derivados de la colaboración fiscal y fondos distintos de aportaciones
</t>
        </r>
      </text>
    </comment>
    <comment ref="B93" authorId="2" shapeId="0">
      <text>
        <r>
          <rPr>
            <b/>
            <sz val="12"/>
            <color indexed="81"/>
            <rFont val="Arial"/>
            <family val="2"/>
          </rPr>
          <t>Son los ingresos que reciben las Entidades Federativas y Municipios que se derivan de la adhesión al Sistema Nacional de Coordinación Fiscal, así como las que correspondan a sistemas estatales de coordinación fiscal, determinados por las leyes correspondientes.</t>
        </r>
      </text>
    </comment>
    <comment ref="B94" authorId="3" shapeId="0">
      <text>
        <r>
          <rPr>
            <b/>
            <sz val="12"/>
            <color indexed="81"/>
            <rFont val="Arial"/>
            <family val="2"/>
          </rPr>
          <t>Importe de los ingresos de las Entidades Federativas y Municipios que se derivan del Sistema Nacional de Coordinación Fiscal federal.</t>
        </r>
      </text>
    </comment>
    <comment ref="B95" authorId="3" shapeId="0">
      <text>
        <r>
          <rPr>
            <b/>
            <sz val="12"/>
            <color indexed="81"/>
            <rFont val="Arial"/>
            <family val="2"/>
          </rPr>
          <t>Importe de los ingresos de los Municipios que se derivan del Sistema Nacional de Coordinación Fiscal Estatal.</t>
        </r>
      </text>
    </comment>
    <comment ref="B96" authorId="2" shapeId="0">
      <text>
        <r>
          <rPr>
            <b/>
            <sz val="12"/>
            <color indexed="81"/>
            <rFont val="Arial"/>
            <family val="2"/>
          </rPr>
          <t>Son los ingresos que reciben las Entidades Federativas y Municipios previstos en la Ley de Coordinación Fiscal, cuyo gasto está condicionado a la consecución y cumplimiento de los objetivos que para cada tipo de aportación establece la legislación aplicable en la materia.</t>
        </r>
      </text>
    </comment>
    <comment ref="B97" authorId="3" shapeId="0">
      <text>
        <r>
          <rPr>
            <b/>
            <sz val="12"/>
            <color indexed="81"/>
            <rFont val="Arial"/>
            <family val="2"/>
          </rPr>
          <t xml:space="preserve">Importe del ingreso obtenido a que tiene derecho el municipio derivado de la Ley de Coordinación Fiscal Federal, específicamente del fondo de aportaciones para la infraestructura social. 
</t>
        </r>
      </text>
    </comment>
    <comment ref="B98" authorId="3" shapeId="0">
      <text>
        <r>
          <rPr>
            <b/>
            <sz val="12"/>
            <color indexed="81"/>
            <rFont val="Arial"/>
            <family val="2"/>
          </rPr>
          <t xml:space="preserve">Importe del ingreso obtenido derivado del rendimiento financiero que  genera la cantidad depositada en bancos o alternativa crediticia, del fondo de aportaciones de infraestructura social.
</t>
        </r>
      </text>
    </comment>
    <comment ref="B99" authorId="3" shapeId="0">
      <text>
        <r>
          <rPr>
            <b/>
            <sz val="12"/>
            <color indexed="81"/>
            <rFont val="Arial"/>
            <family val="2"/>
          </rPr>
          <t xml:space="preserve">Importe del ingreso obtenido a que tiene derecho el municipio derivado de la Ley de Coordinación Fiscal Federal, específicamente del fondo de aportaciones para el fortalecimiento municipal. 
</t>
        </r>
      </text>
    </comment>
    <comment ref="B100" authorId="3" shapeId="0">
      <text>
        <r>
          <rPr>
            <b/>
            <sz val="12"/>
            <color indexed="81"/>
            <rFont val="Arial"/>
            <family val="2"/>
          </rPr>
          <t xml:space="preserve">Importe del ingreso obtenido derivado del rendimiento financiero que  genera la cantidad depositada en bancos o alternativa crediticia, del fondo de aportaciones para el fortalecimiento municipal.
</t>
        </r>
      </text>
    </comment>
    <comment ref="B101" authorId="2" shapeId="0">
      <text>
        <r>
          <rPr>
            <b/>
            <sz val="12"/>
            <color indexed="81"/>
            <rFont val="Arial"/>
            <family val="2"/>
          </rPr>
          <t>Son los ingresos que reciben las Entidades Federativas y Municipios derivados de convenios de coordinación, colaboración, reasignación o descentralización según corresponda, los cuales se acuerdan entre la Federación, las Entidades Federativas y/o los Municipios.</t>
        </r>
      </text>
    </comment>
    <comment ref="B102" authorId="2" shapeId="0">
      <text>
        <r>
          <rPr>
            <sz val="8"/>
            <color indexed="81"/>
            <rFont val="Tahoma"/>
            <family val="2"/>
          </rPr>
          <t xml:space="preserve">Son los ingresos que reciben las Entidades Federativas y Municipios derivados del ejercicio de facultades delegadas por la Federación mediante la celebración de convenios de colaboración administrativa en materia fiscal; que comprenden las funciones de recaudación, fiscalización y administración de ingresos federales y por las que a cambio reciben incentivos económicos que implican la retribución de su colaboración
</t>
        </r>
      </text>
    </comment>
    <comment ref="B103" authorId="2" shapeId="0">
      <text>
        <r>
          <rPr>
            <sz val="8"/>
            <color indexed="81"/>
            <rFont val="Tahoma"/>
            <family val="2"/>
          </rPr>
          <t xml:space="preserve">Son los ingresos que reciben las Entidades Federativas y Municipios derivados de fondos distintos de aportaciones y previstos en disposiciones específicas, tales como: Fondo para Entidades Federativas y Municipios Productores de Hidrocarburos, y Fondo para el Desarrollo Regional Sustentable de Estados y Municipios Mineros (Fondo Minero), entre otros.
</t>
        </r>
      </text>
    </comment>
    <comment ref="B104" authorId="2" shapeId="0">
      <text>
        <r>
          <rPr>
            <sz val="8"/>
            <color indexed="81"/>
            <rFont val="Tahoma"/>
            <family val="2"/>
          </rPr>
          <t xml:space="preserve">Son los recursos que reciben en forma directa o indirecta los entes públicos como parte de su política económica y social, de acuerdo a las estrategias y prioridades de desarrollo para el sostenimiento y desempeño de sus actividades.
</t>
        </r>
      </text>
    </comment>
    <comment ref="B105" authorId="2" shapeId="0">
      <text>
        <r>
          <rPr>
            <sz val="8"/>
            <color indexed="81"/>
            <rFont val="Tahoma"/>
            <family val="2"/>
          </rPr>
          <t xml:space="preserve">Son los ingresos que reciben los entes públicos con el objeto de sufragar gastos inherentes a sus atribuciones
</t>
        </r>
      </text>
    </comment>
    <comment ref="B106" authorId="3" shapeId="0">
      <text>
        <r>
          <rPr>
            <b/>
            <sz val="12"/>
            <color indexed="81"/>
            <rFont val="Arial"/>
            <family val="2"/>
          </rPr>
          <t xml:space="preserve">
DEROGADO</t>
        </r>
      </text>
    </comment>
    <comment ref="B107" authorId="3" shapeId="0">
      <text>
        <r>
          <rPr>
            <b/>
            <sz val="12"/>
            <color indexed="81"/>
            <rFont val="Arial"/>
            <family val="2"/>
          </rPr>
          <t>Son los ingresos destinados para el desarrollo de actividades prioritarias de interés general, que reciben los entes públicos mediante asignación directa de recursos, con el fin de favorecer a los diferentes sectores de la sociedad para: apoyar en sus operaciones, mantener los niveles en los precios, apoyar el consumo, la distribución y comercialización de bienes, motivar la inversión, cubrir impactos financieros, promover la innovación tecnológica, y para el fomento de las actividades agropecuarias, industriales o de servicios.</t>
        </r>
      </text>
    </comment>
    <comment ref="B108" authorId="3" shapeId="0">
      <text>
        <r>
          <rPr>
            <b/>
            <sz val="12"/>
            <color indexed="81"/>
            <rFont val="Arial"/>
            <family val="2"/>
          </rPr>
          <t>DEROGADO</t>
        </r>
      </text>
    </comment>
    <comment ref="B109" authorId="3" shapeId="0">
      <text>
        <r>
          <rPr>
            <b/>
            <sz val="12"/>
            <color indexed="81"/>
            <rFont val="Arial"/>
            <family val="2"/>
          </rPr>
          <t>Son los ingresos que reciben los entes públicos de seguridad social, que cubre el Gobierno Federal, Estatal o Municipal según corresponda, por el pago de pensiones y jubilaciones</t>
        </r>
      </text>
    </comment>
    <comment ref="B111" authorId="3" shapeId="0">
      <text>
        <r>
          <rPr>
            <b/>
            <sz val="12"/>
            <color indexed="81"/>
            <rFont val="Arial"/>
            <family val="2"/>
          </rPr>
          <t>Son los ingresos que reciben los entes públicos por transferencias del Fondo Mexicano del Petróleo para la Estabilización y el Desarrollo.</t>
        </r>
      </text>
    </comment>
    <comment ref="B112" authorId="2" shapeId="0">
      <text>
        <r>
          <rPr>
            <sz val="8"/>
            <color indexed="81"/>
            <rFont val="Tahoma"/>
            <family val="2"/>
          </rPr>
          <t xml:space="preserve">Son los ingresos obtenidos por la celebración de empréstitos internos o externos, a corto o largo plazo, aprobados en términos de la legislación correspondiente. Los créditos que se obtienen son por: emisiones de instrumentos en mercados nacionales e internacionales de capital, organismos financieros internacionales, créditos bilaterales y otras fuentes.
</t>
        </r>
      </text>
    </comment>
    <comment ref="B113" authorId="3" shapeId="0">
      <text>
        <r>
          <rPr>
            <b/>
            <sz val="12"/>
            <color indexed="81"/>
            <rFont val="Arial"/>
            <family val="2"/>
          </rPr>
          <t xml:space="preserve">Financiamiento derivado del resultado positivo neto de los recursos que provienen de obligaciones contraídas por los entes públicos y empresas productivas del estado del ámbito federal, considerando lo previsto en la legislación aplicable en la materia, con acreedores nacionales y pagaderos en el interior del país en moneda nacional, incluye el diferimiento de pagos.
</t>
        </r>
      </text>
    </comment>
    <comment ref="B115" authorId="3" shapeId="0">
      <text>
        <r>
          <rPr>
            <b/>
            <sz val="12"/>
            <color indexed="81"/>
            <rFont val="Arial"/>
            <family val="2"/>
          </rPr>
          <t xml:space="preserve">Son los recursos que provienen de obligaciones contraídas por las Entidades Federativas, los Municipios y en su caso, las entidades del sector paraestatal o paramunicipal, a corto o largo plazo, con acreedores nacionales y pagaderos en el interior del país en moneda nacional, considerando lo previsto en la legislación aplicable en la materia.
</t>
        </r>
      </text>
    </comment>
  </commentList>
</comments>
</file>

<file path=xl/comments2.xml><?xml version="1.0" encoding="utf-8"?>
<comments xmlns="http://schemas.openxmlformats.org/spreadsheetml/2006/main">
  <authors>
    <author>laura.uribe</author>
    <author>L.C.P. Joaquín Javier Villa Martínez</author>
    <author>pedro.monarrez</author>
  </authors>
  <commentList>
    <comment ref="B3" authorId="0" shapeId="0">
      <text>
        <r>
          <rPr>
            <sz val="10"/>
            <color indexed="81"/>
            <rFont val="Tahoma"/>
            <family val="2"/>
          </rPr>
          <t>La clasificación por Fuente de Financiamiento consiste en presentar los gastos públicos según los agregados genéricos de los recursos empleados para su financiamiento.
Esta clasificación permite identificar las fuentes u orígenes de los ingresos que financian los egresos y precisar la orientación específica de cada fuente a efecto de controlar su aplicación.
Public. 2 de enero 2013 DOF</t>
        </r>
      </text>
    </comment>
    <comment ref="J3" authorId="0" shapeId="0">
      <text>
        <r>
          <rPr>
            <sz val="10"/>
            <color indexed="81"/>
            <rFont val="Tahoma"/>
            <family val="2"/>
          </rPr>
          <t xml:space="preserve">SON LOS RECURSOS  POR SUBSIDIOS, ASIGNACIONES PRESUPUESTARIAS Y FONDOS DERIVADOS DE LA LEY DE INGRESOS ESTATAL O DEL PRESUPUESTO DE EGRESOS ESTATAL Y QUE SE DESTINA A LOS GOBIERNOS MUNICIPALES
</t>
        </r>
      </text>
    </comment>
    <comment ref="C4" authorId="0" shapeId="0">
      <text>
        <r>
          <rPr>
            <sz val="10"/>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D4" authorId="0" shapeId="0">
      <text>
        <r>
          <rPr>
            <sz val="10"/>
            <color indexed="81"/>
            <rFont val="Tahoma"/>
            <family val="2"/>
          </rPr>
          <t>Son los que provienen de obligaciones contraídas en el país, con acreedores nacionales y pagaderos en el interior del país en moneda nacional.</t>
        </r>
      </text>
    </comment>
    <comment ref="E4" authorId="1" shapeId="0">
      <text>
        <r>
          <rPr>
            <sz val="9"/>
            <color indexed="81"/>
            <rFont val="Tahoma"/>
            <family val="2"/>
          </rPr>
          <t xml:space="preserve">Son los que provienen de obligaciones contraídas por el Poder Ejecutivo Federal con acreedores extranjeros y pagaderos en el exterior del país en moneda extranjera.
</t>
        </r>
      </text>
    </comment>
    <comment ref="F4" authorId="1" shapeId="0">
      <text>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K4" authorId="0" shapeId="0">
      <text>
        <r>
          <rPr>
            <b/>
            <sz val="10"/>
            <color indexed="81"/>
            <rFont val="Tahoma"/>
            <family val="2"/>
          </rPr>
          <t>SON LOS RECURSOS PROVENIENTES DE OBLIGACIONES CONTRAÍDAS CON ACREEDORES NACIONALES Y PAGADEROS EN EL INTERIOR DEL PAÍS EN MONEDA NACIONAL</t>
        </r>
        <r>
          <rPr>
            <sz val="10"/>
            <color indexed="81"/>
            <rFont val="Tahoma"/>
            <family val="2"/>
          </rPr>
          <t xml:space="preserve">
</t>
        </r>
      </text>
    </comment>
    <comment ref="L4" authorId="0" shapeId="0">
      <text>
        <r>
          <rPr>
            <sz val="10"/>
            <color indexed="81"/>
            <rFont val="Tahoma"/>
            <family val="2"/>
          </rPr>
          <t xml:space="preserve">SON LOS RECURSOS PROVENIENTES DEL SECTOR PRIVADO, DE FONDOS INTERNACIONALES Y OTROS NO COMPRENDIDOS EN LOS NUMERALES ANTERIORES
</t>
        </r>
      </text>
    </comment>
    <comment ref="B6" authorId="2" shapeId="0">
      <text>
        <r>
          <rPr>
            <b/>
            <sz val="12"/>
            <color indexed="81"/>
            <rFont val="Arial"/>
            <family val="2"/>
          </rPr>
          <t>Agrupa las remuneraciones del personal al servicio de los entes públicos, tales como: sueldos, salarios, dietas, honorarios asimilables al salario, prestaciones y gastos de seguridad social, obligaciones laborales y otras prestaciones derivadas de una relación laboral; pudiendo ser de carácter permanente o transitorio.</t>
        </r>
      </text>
    </comment>
    <comment ref="C6" authorId="1" shapeId="0">
      <text>
        <r>
          <rPr>
            <b/>
            <sz val="9"/>
            <color indexed="81"/>
            <rFont val="Tahoma"/>
            <family val="2"/>
          </rPr>
          <t>L.C.P. Joaquín Javier Villa Martínez:</t>
        </r>
        <r>
          <rPr>
            <sz val="9"/>
            <color indexed="81"/>
            <rFont val="Tahoma"/>
            <family val="2"/>
          </rPr>
          <t xml:space="preserve">
</t>
        </r>
      </text>
    </comment>
    <comment ref="B7" authorId="2" shapeId="0">
      <text>
        <r>
          <rPr>
            <b/>
            <sz val="12"/>
            <color indexed="81"/>
            <rFont val="Arial"/>
            <family val="2"/>
          </rPr>
          <t>Asignaciones destinadas a cubrir las percepciones correspondientes al personal de carácter permanente.</t>
        </r>
        <r>
          <rPr>
            <sz val="8"/>
            <color indexed="81"/>
            <rFont val="Arial"/>
            <family val="2"/>
          </rPr>
          <t xml:space="preserve">
</t>
        </r>
      </text>
    </comment>
    <comment ref="B8" authorId="2" shapeId="0">
      <text>
        <r>
          <rPr>
            <b/>
            <sz val="12"/>
            <color indexed="81"/>
            <rFont val="Arial"/>
            <family val="2"/>
          </rPr>
          <t>Asignaciones para remuneraciones a los Diputados, Senadores, Asambleístas, Regidores y Síndicos.</t>
        </r>
        <r>
          <rPr>
            <sz val="8"/>
            <color indexed="81"/>
            <rFont val="Tahoma"/>
            <family val="2"/>
          </rPr>
          <t xml:space="preserve">
</t>
        </r>
      </text>
    </comment>
    <comment ref="B9" authorId="2" shapeId="0">
      <text>
        <r>
          <rPr>
            <b/>
            <sz val="12"/>
            <color indexed="81"/>
            <rFont val="Arial"/>
            <family val="2"/>
          </rPr>
          <t>Asignaciones para remuneraciones al personal que desempeña sus servicios en el ejército, fuerza aérea y armada nacionales.</t>
        </r>
        <r>
          <rPr>
            <sz val="8"/>
            <color indexed="81"/>
            <rFont val="Tahoma"/>
            <family val="2"/>
          </rPr>
          <t xml:space="preserve">
</t>
        </r>
      </text>
    </comment>
    <comment ref="B10" authorId="2" shapeId="0">
      <text>
        <r>
          <rPr>
            <b/>
            <sz val="12"/>
            <color indexed="81"/>
            <rFont val="Arial"/>
            <family val="2"/>
          </rPr>
          <t>Asignaciones para remuneraciones al personal civil, de base o de confianza, de carácter permanente que preste sus servicios en los entes públicos. Los montos que importen estas remuneraciones serán fijados de acuerdo con los catálogos institucionales de puestos de los entes públicos.</t>
        </r>
        <r>
          <rPr>
            <sz val="12"/>
            <color indexed="81"/>
            <rFont val="Arial"/>
            <family val="2"/>
          </rPr>
          <t xml:space="preserve">
</t>
        </r>
      </text>
    </comment>
    <comment ref="B11" authorId="2" shapeId="0">
      <text>
        <r>
          <rPr>
            <b/>
            <sz val="12"/>
            <color indexed="81"/>
            <rFont val="Arial"/>
            <family val="2"/>
          </rPr>
          <t>Asignaciones destinadas a cubrir las remuneraciones del personal al Servicio Exterior Mexicano y de Servicios Especiales en el Extranjero, así como representaciones estatales y municipales en el extranjero. Incluye las variaciones del factor de ajuste: importancia relativa de la oficina de adscripción; costo de la vida en el lugar de adscripción y condiciones de dificultad de la vida en cada adscripción. Dichas remuneraciones son cubiertas exclusivamente al personal que labore en esas representaciones en el exterior.</t>
        </r>
        <r>
          <rPr>
            <sz val="12"/>
            <color indexed="81"/>
            <rFont val="Arial"/>
            <family val="2"/>
          </rPr>
          <t xml:space="preserve">
</t>
        </r>
      </text>
    </comment>
    <comment ref="B12" authorId="2" shapeId="0">
      <text>
        <r>
          <rPr>
            <b/>
            <sz val="12"/>
            <color indexed="81"/>
            <rFont val="Arial"/>
            <family val="2"/>
          </rPr>
          <t>Asignaciones destinadas a cubrir las percepciones correspondientes al personal de carácter eventual.</t>
        </r>
        <r>
          <rPr>
            <sz val="12"/>
            <color indexed="81"/>
            <rFont val="Arial"/>
            <family val="2"/>
          </rPr>
          <t xml:space="preserve">
</t>
        </r>
      </text>
    </comment>
    <comment ref="B13" authorId="2" shapeId="0">
      <text>
        <r>
          <rPr>
            <b/>
            <sz val="12"/>
            <color indexed="81"/>
            <rFont val="Arial"/>
            <family val="2"/>
          </rPr>
          <t>Asignaciones destinadas a cubrir el pago por la prestación de servicios contratados con personas físicas como profesionistas, técnicos, expertos y peritos, entre otros, por estudios, obras o trabajos determinados que correspondan a su especialidad. El pago de honorarios deberá sujetarse a las disposiciones aplicables. Esta partida excluye los servicios profesionales contratados con personas físicas o morales previstos en el Capítulo 3000 Servicios Generales.</t>
        </r>
        <r>
          <rPr>
            <sz val="12"/>
            <color indexed="81"/>
            <rFont val="Arial"/>
            <family val="2"/>
          </rPr>
          <t xml:space="preserve">
</t>
        </r>
      </text>
    </comment>
    <comment ref="B14" authorId="2" shapeId="0">
      <text>
        <r>
          <rPr>
            <b/>
            <sz val="12"/>
            <color indexed="81"/>
            <rFont val="Arial"/>
            <family val="2"/>
          </rPr>
          <t>Asignaciones destinadas a cubrir las remuneraciones para el pago al personal de carácter transitorio que preste sus servicios en los entes públicos.</t>
        </r>
        <r>
          <rPr>
            <sz val="12"/>
            <color indexed="81"/>
            <rFont val="Arial"/>
            <family val="2"/>
          </rPr>
          <t xml:space="preserve">
</t>
        </r>
      </text>
    </comment>
    <comment ref="B15" authorId="2" shapeId="0">
      <text>
        <r>
          <rPr>
            <b/>
            <sz val="12"/>
            <color indexed="81"/>
            <rFont val="Arial"/>
            <family val="2"/>
          </rPr>
          <t>Asignaciones destinadas a cubrir las remuneraciones a profesionistas de las diversas carreras o especialidades técnicas que presten su servicio social en los entes públicos.</t>
        </r>
        <r>
          <rPr>
            <sz val="12"/>
            <color indexed="81"/>
            <rFont val="Arial"/>
            <family val="2"/>
          </rPr>
          <t xml:space="preserve">
</t>
        </r>
      </text>
    </comment>
    <comment ref="B16" authorId="2" shapeId="0">
      <text>
        <r>
          <rPr>
            <b/>
            <sz val="12"/>
            <color indexed="81"/>
            <rFont val="Arial"/>
            <family val="2"/>
          </rPr>
          <t>Asignaciones destinadas a cubrir las retribuciones de los representantes de los trabajadores y de los patrones en la Junta de Conciliación y Arbitraje, durante el tiempo por el cual fueron elegidos por la convención correspondiente, conforme a lo dispuesto por la  Ley Federal del Trabajo. Esta partida no estará sujeta al pago de las cuotas y aportaciones por concepto de seguridad social.</t>
        </r>
        <r>
          <rPr>
            <sz val="12"/>
            <color indexed="81"/>
            <rFont val="Arial"/>
            <family val="2"/>
          </rPr>
          <t xml:space="preserve">
</t>
        </r>
      </text>
    </comment>
    <comment ref="B17" authorId="2" shapeId="0">
      <text>
        <r>
          <rPr>
            <b/>
            <sz val="12"/>
            <color indexed="81"/>
            <rFont val="Arial"/>
            <family val="2"/>
          </rPr>
          <t>Asignaciones destinadas a cubrir percepciones adicionales y especiales, así como las gratificaciones que se otorgan tanto al personal de carácter permanente como transitorio.</t>
        </r>
        <r>
          <rPr>
            <sz val="12"/>
            <color indexed="81"/>
            <rFont val="Arial"/>
            <family val="2"/>
          </rPr>
          <t xml:space="preserve">
</t>
        </r>
      </text>
    </comment>
    <comment ref="B18" authorId="2" shapeId="0">
      <text>
        <r>
          <rPr>
            <b/>
            <sz val="12"/>
            <color indexed="81"/>
            <rFont val="Arial"/>
            <family val="2"/>
          </rPr>
          <t>Asignaciones adicionales como complemento al sueldo del personal al servicio de los entes públicos, por años de servicios efectivos prestados, de acuerdo con la legislación aplicable.</t>
        </r>
        <r>
          <rPr>
            <sz val="12"/>
            <color indexed="81"/>
            <rFont val="Arial"/>
            <family val="2"/>
          </rPr>
          <t xml:space="preserve">
</t>
        </r>
      </text>
    </comment>
    <comment ref="B19" authorId="2" shapeId="0">
      <text>
        <r>
          <rPr>
            <b/>
            <sz val="12"/>
            <color indexed="81"/>
            <rFont val="Arial"/>
            <family val="2"/>
          </rPr>
          <t>Asignaciones al personal que tenga derecho a vacaciones o preste sus servicios en domingo; aguinaldo o gratificación de fin de año al personal civil y militar al servicio de los entes públicos.</t>
        </r>
        <r>
          <rPr>
            <sz val="12"/>
            <color indexed="81"/>
            <rFont val="Arial"/>
            <family val="2"/>
          </rPr>
          <t xml:space="preserve">
</t>
        </r>
      </text>
    </comment>
    <comment ref="B20" authorId="2" shapeId="0">
      <text>
        <r>
          <rPr>
            <b/>
            <sz val="12"/>
            <color indexed="81"/>
            <rFont val="Arial"/>
            <family val="2"/>
          </rPr>
          <t>Asignaciones por remuneraciones a que tenga derecho el personal de los entes públicos por servicios prestados en horas que se realizan excediendo la duración máxima de la jornada de trabajo, guardias o turnos opcionales.</t>
        </r>
        <r>
          <rPr>
            <sz val="12"/>
            <color indexed="81"/>
            <rFont val="Arial"/>
            <family val="2"/>
          </rPr>
          <t xml:space="preserve">
</t>
        </r>
      </text>
    </comment>
    <comment ref="B21" authorId="2" shapeId="0">
      <text>
        <r>
          <rPr>
            <b/>
            <sz val="12"/>
            <color indexed="81"/>
            <rFont val="Arial"/>
            <family val="2"/>
          </rPr>
          <t>Asignaciones destinadas a cubrir las percepciones que se otorgan a los servidores públicos bajo el esquema de compensaciones que determinen las disposiciones aplicables.</t>
        </r>
        <r>
          <rPr>
            <sz val="12"/>
            <color indexed="81"/>
            <rFont val="Arial"/>
            <family val="2"/>
          </rPr>
          <t xml:space="preserve">
</t>
        </r>
      </text>
    </comment>
    <comment ref="B22" authorId="2" shapeId="0">
      <text>
        <r>
          <rPr>
            <b/>
            <sz val="12"/>
            <color indexed="81"/>
            <rFont val="Arial"/>
            <family val="2"/>
          </rPr>
          <t>Remuneraciones adicionales que se cubre al personal militar en activo en atención al incremento en el costo de la vida o insalubridad del lugar donde preste sus servicios.</t>
        </r>
        <r>
          <rPr>
            <sz val="12"/>
            <color indexed="81"/>
            <rFont val="Arial"/>
            <family val="2"/>
          </rPr>
          <t xml:space="preserve">
</t>
        </r>
      </text>
    </comment>
    <comment ref="B23" authorId="2" shapeId="0">
      <text>
        <r>
          <rPr>
            <b/>
            <sz val="12"/>
            <color indexed="81"/>
            <rFont val="Arial"/>
            <family val="2"/>
          </rPr>
          <t>Remuneraciones a los miembros del Ejército, Fuerza Aérea y Armada Nacionales, titulados en profesiones de los distintos servicios militares, por el desempeño de comisiones dentro del Ramo y que pertenezcan a la milicia permanente; remuneraciones a generales, jefes y oficiales investidos conforme a las leyes y ordenanzas del mando militar, de una corporación del ejército o de una unidad de la armada. Su cuota no podrá variar durante el ejercicio fiscal respectivo. Remuneraciones a los miembros del ejército y la armada por el desempeñó de una comisión que no sea la propia de su cargo, como en los Estados Mayores de los Secretarios y Subsecretarios, Ayudantía del Oficial Mayor y Jefes de Sección de los diversos Departamentos de la Secretaría de la Defensa Nacional y ayudantía de los funcionarios superiores de la Secretaría de Marina; remuneraciones a los miembros del ejército y la armada, que habitualmente desempeñan servicios en unidades aéreas de las Fuerzas Armadas Mexicanas remuneraciones complementarias a los haberes de los generales del ejército y fuerza aérea, así como de los almirantes de la armada que sean autorizadas por el titular del Ramo y las que éste mismo autorice en casos especiales para los jefes y oficiales del ejército y fuerza aérea, capitanes y oficiales de la armada.</t>
        </r>
        <r>
          <rPr>
            <sz val="12"/>
            <color indexed="81"/>
            <rFont val="Arial"/>
            <family val="2"/>
          </rPr>
          <t xml:space="preserve">
</t>
        </r>
      </text>
    </comment>
    <comment ref="B24" authorId="2" shapeId="0">
      <text>
        <r>
          <rPr>
            <b/>
            <sz val="12"/>
            <color indexed="81"/>
            <rFont val="Arial"/>
            <family val="2"/>
          </rPr>
          <t>Asignaciones destinadas a cubrir los honorarios que correspondan a los representantes de la Hacienda Pública por su intervención en los juicios sucesorios, siempre y cuando el impuesto se hubiere determinado con base en la liquidación formulada por los mismos; a los notificadores especiales en el cobro de impuestos, derechos, multas y arrendamientos, así como a los agentes y subagentes fiscales y postales. Comprende las remuneraciones y gastos del personal designado para realizar inspecciones o intervenciones especiales, así como los programas de presencia fiscal. Estas asignaciones se cubrirán por compromisos devengados durante el año y no aceptarán los compromisos de ejercicios anteriores.</t>
        </r>
        <r>
          <rPr>
            <sz val="12"/>
            <color indexed="81"/>
            <rFont val="Arial"/>
            <family val="2"/>
          </rPr>
          <t xml:space="preserve">
</t>
        </r>
      </text>
    </comment>
    <comment ref="B25" authorId="2" shapeId="0">
      <text>
        <r>
          <rPr>
            <b/>
            <sz val="12"/>
            <color indexed="81"/>
            <rFont val="Arial"/>
            <family val="2"/>
          </rPr>
          <t>Incluye retribución a los empleados de los entes públicos por su participación en la vigilancia del cumplimiento de las leyes y custodia de valores.</t>
        </r>
        <r>
          <rPr>
            <sz val="12"/>
            <color indexed="81"/>
            <rFont val="Arial"/>
            <family val="2"/>
          </rPr>
          <t xml:space="preserve">
</t>
        </r>
      </text>
    </comment>
    <comment ref="B26" authorId="2" shapeId="0">
      <text>
        <r>
          <rPr>
            <b/>
            <sz val="12"/>
            <color indexed="81"/>
            <rFont val="Arial"/>
            <family val="2"/>
          </rPr>
          <t>Asignaciones destinadas a cubrir la parte que corresponde a los entes públicos por concepto de prestaciones de seguridad social y primas de seguros, en beneficio del personal a su servicio, tanto de carácter permanente como transitorio.</t>
        </r>
        <r>
          <rPr>
            <sz val="12"/>
            <color indexed="81"/>
            <rFont val="Arial"/>
            <family val="2"/>
          </rPr>
          <t xml:space="preserve">
</t>
        </r>
      </text>
    </comment>
    <comment ref="B27" authorId="2" shapeId="0">
      <text>
        <r>
          <rPr>
            <b/>
            <sz val="12"/>
            <color indexed="81"/>
            <rFont val="Arial"/>
            <family val="2"/>
          </rPr>
          <t>Asignaciones destinadas a cubrir la aportación de los entes públicos, por concepto de seguridad social, en los términos de la legislación vigente</t>
        </r>
        <r>
          <rPr>
            <b/>
            <sz val="8"/>
            <color indexed="81"/>
            <rFont val="Arial"/>
            <family val="2"/>
          </rPr>
          <t>.</t>
        </r>
        <r>
          <rPr>
            <sz val="8"/>
            <color indexed="81"/>
            <rFont val="Arial"/>
            <family val="2"/>
          </rPr>
          <t xml:space="preserve">
</t>
        </r>
      </text>
    </comment>
    <comment ref="B28" authorId="2" shapeId="0">
      <text>
        <r>
          <rPr>
            <b/>
            <sz val="12"/>
            <color indexed="81"/>
            <rFont val="Arial"/>
            <family val="2"/>
          </rPr>
          <t>Asignaciones destinadas a cubrir las aportaciones que corresponden a los entes públicos para proporcionar vivienda a su personal, de acuerdo con las disposiciones legales vigentes.</t>
        </r>
        <r>
          <rPr>
            <sz val="12"/>
            <color indexed="81"/>
            <rFont val="Arial"/>
            <family val="2"/>
          </rPr>
          <t xml:space="preserve">
</t>
        </r>
      </text>
    </comment>
    <comment ref="B29" authorId="2" shapeId="0">
      <text>
        <r>
          <rPr>
            <b/>
            <sz val="12"/>
            <color indexed="81"/>
            <rFont val="Arial"/>
            <family val="2"/>
          </rPr>
          <t>Asignaciones destinadas a cubrir los montos de las aportaciones de los entes públicos a favor del Sistema para el Retiro, correspondientes a los trabajadores al servicio de los mismos.</t>
        </r>
        <r>
          <rPr>
            <sz val="12"/>
            <color indexed="81"/>
            <rFont val="Arial"/>
            <family val="2"/>
          </rPr>
          <t xml:space="preserve">
</t>
        </r>
      </text>
    </comment>
    <comment ref="B30" authorId="2" shapeId="0">
      <text>
        <r>
          <rPr>
            <b/>
            <sz val="12"/>
            <color indexed="81"/>
            <rFont val="Arial"/>
            <family val="2"/>
          </rPr>
          <t>Asignaciones destinadas a cubrir las primas que corresponden a los entes públicos por concepto de seguro de vida, seguros de gastos médicos del personal a su servicio, así como, los seguros de responsabilidad civil y asistencia legal, en los términos de la legislación vigente. Incluye las primas que corresponden al Gobierno Federal por concepto de seguro de vida del personal militar.</t>
        </r>
        <r>
          <rPr>
            <sz val="12"/>
            <color indexed="81"/>
            <rFont val="Arial"/>
            <family val="2"/>
          </rPr>
          <t xml:space="preserve">
</t>
        </r>
      </text>
    </comment>
    <comment ref="B31" authorId="2" shapeId="0">
      <text>
        <r>
          <rPr>
            <b/>
            <sz val="12"/>
            <color indexed="81"/>
            <rFont val="Arial"/>
            <family val="2"/>
          </rPr>
          <t>Asignaciones destinadas a cubrir otras prestaciones sociales y económicas, a favor del personal, de acuerdo con las disposiciones legales vigentes y/o acuerdos contractuales respectivos.</t>
        </r>
        <r>
          <rPr>
            <sz val="12"/>
            <color indexed="81"/>
            <rFont val="Arial"/>
            <family val="2"/>
          </rPr>
          <t xml:space="preserve">
</t>
        </r>
      </text>
    </comment>
    <comment ref="B32" authorId="2" shapeId="0">
      <text>
        <r>
          <rPr>
            <b/>
            <sz val="12"/>
            <color indexed="81"/>
            <rFont val="Arial"/>
            <family val="2"/>
          </rPr>
          <t>Asignaciones destinadas a cubrir las cuotas que corresponden a los entes públicos para la constitución del fondo de ahorro del personal civil, según acuerdos contractuales establecidos. Incluye cuotas para la constitución del fondo de ahorro, y cuotas para el fondo de trabajo del personal del Ejército, Fuerza Aérea y Armada Mexicanos que corresponden al Gobierno Federal para la constitución de este fondo, en los términos de la Ley del ISSFAM.</t>
        </r>
        <r>
          <rPr>
            <sz val="12"/>
            <color indexed="81"/>
            <rFont val="Arial"/>
            <family val="2"/>
          </rPr>
          <t xml:space="preserve">
</t>
        </r>
      </text>
    </comment>
    <comment ref="B33" authorId="2" shapeId="0">
      <text>
        <r>
          <rPr>
            <b/>
            <sz val="12"/>
            <color indexed="81"/>
            <rFont val="Arial"/>
            <family val="2"/>
          </rPr>
          <t>Asignaciones destinadas a cubrir indemnizaciones al personal conforme a la legislación aplicable; tales como: por accidente de trabajo, por despido, entre otros.</t>
        </r>
        <r>
          <rPr>
            <sz val="12"/>
            <color indexed="81"/>
            <rFont val="Arial"/>
            <family val="2"/>
          </rPr>
          <t xml:space="preserve">
</t>
        </r>
      </text>
    </comment>
    <comment ref="B34" authorId="2" shapeId="0">
      <text>
        <r>
          <rPr>
            <b/>
            <sz val="12"/>
            <color indexed="81"/>
            <rFont val="Arial"/>
            <family val="2"/>
          </rPr>
          <t>Erogaciones que los entes públicos realizan en beneficio de sus empleados por jubilaciones, haberes de retiro, pensiones, retiro voluntario entre otros, cuando estas prestaciones no sean cubiertas por las instituciones de seguridad social. Incluye las asignaciones por concepto de aguinaldo a favor de pensionistas, cuyo pago se realice con cargo al erario. Incluye compensaciones de retiro a favor del personal del Servicio Exterior Mexicano, en los términos de la ley de la materia.</t>
        </r>
        <r>
          <rPr>
            <sz val="12"/>
            <color indexed="81"/>
            <rFont val="Arial"/>
            <family val="2"/>
          </rPr>
          <t xml:space="preserve">
</t>
        </r>
      </text>
    </comment>
    <comment ref="B35" authorId="2" shapeId="0">
      <text>
        <r>
          <rPr>
            <b/>
            <sz val="12"/>
            <color indexed="81"/>
            <rFont val="Arial"/>
            <family val="2"/>
          </rPr>
          <t>Asignaciones destinadas a cubrir el costo de las prestaciones que los entes públicos otorgan en beneficio de sus empleados, de conformidad con las condiciones generales de trabajo o los contratos colectivos de trabajo.</t>
        </r>
        <r>
          <rPr>
            <sz val="12"/>
            <color indexed="81"/>
            <rFont val="Arial"/>
            <family val="2"/>
          </rPr>
          <t xml:space="preserve">
</t>
        </r>
      </text>
    </comment>
    <comment ref="B36" authorId="2" shapeId="0">
      <text>
        <r>
          <rPr>
            <b/>
            <sz val="12"/>
            <color indexed="81"/>
            <rFont val="Arial"/>
            <family val="2"/>
          </rPr>
          <t>Erogaciones destinadas a apoyar la capacitación orientada al desarrollo personal o profesional de los servidores públicos que determinen los entes públicos o que en forma individual se soliciten, de conformidad con las disposiciones que se emitan para su otorgamiento. Excluye las erogaciones por capacitación comprendida en el capítulo 3000 Servicios Generales.</t>
        </r>
        <r>
          <rPr>
            <sz val="12"/>
            <color indexed="81"/>
            <rFont val="Arial"/>
            <family val="2"/>
          </rPr>
          <t xml:space="preserve">
</t>
        </r>
      </text>
    </comment>
    <comment ref="B37" authorId="2" shapeId="0">
      <text>
        <r>
          <rPr>
            <b/>
            <sz val="12"/>
            <color indexed="81"/>
            <rFont val="Arial"/>
            <family val="2"/>
          </rPr>
          <t>Asignaciones destinadas a cubrir el costo de otras prestaciones que los entes públicos otorgan en beneficio de sus empleados, siempre que no correspondan a las prestaciones a que se refiere la partida 154 Prestaciones contractuales.</t>
        </r>
        <r>
          <rPr>
            <sz val="12"/>
            <color indexed="81"/>
            <rFont val="Arial"/>
            <family val="2"/>
          </rPr>
          <t xml:space="preserve">
</t>
        </r>
      </text>
    </comment>
    <comment ref="B38" authorId="2" shapeId="0">
      <text>
        <r>
          <rPr>
            <b/>
            <sz val="12"/>
            <color indexed="81"/>
            <rFont val="Arial"/>
            <family val="2"/>
          </rPr>
          <t>Asignaciones destinadas a cubrir las medidas de incremento en percepciones, prestaciones económicas, creación de plazas y, en su caso, otras medidas salariales y económicas que se aprueben en el Presupuesto de Egresos. Las partidas de este concepto no se ejercerán en forma directa, sino a través de las partidas que correspondan a los demás conceptos del capítulo 1000 Servicios Personales, que sean objeto de traspaso de estos recursos.</t>
        </r>
        <r>
          <rPr>
            <sz val="12"/>
            <color indexed="81"/>
            <rFont val="Arial"/>
            <family val="2"/>
          </rPr>
          <t xml:space="preserve">
</t>
        </r>
      </text>
    </comment>
    <comment ref="B39" authorId="2" shapeId="0">
      <text>
        <r>
          <rPr>
            <b/>
            <sz val="12"/>
            <color indexed="81"/>
            <rFont val="Arial"/>
            <family val="2"/>
          </rPr>
          <t>Asignaciones destinadas a cubrir las medidas de incremento en percepciones, creación de plaza, aportaciones en términos de seguridad social u otras medidas de carácter laboral o económico de los servidores públicos que se aprueben en el Presupuesto de Egresos. Esta partida no se ejercerá en forma directa, sino a través de las partidas que correspondan a los demás conceptos del capítulo 1000 Servicios Personales, que sean objeto de traspaso de estos recursos. Estas se considerarán como transitorias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t>
        </r>
        <r>
          <rPr>
            <sz val="12"/>
            <color indexed="81"/>
            <rFont val="Arial"/>
            <family val="2"/>
          </rPr>
          <t xml:space="preserve">
</t>
        </r>
      </text>
    </comment>
    <comment ref="B40" authorId="2" shapeId="0">
      <text>
        <r>
          <rPr>
            <b/>
            <sz val="12"/>
            <color indexed="81"/>
            <rFont val="Arial"/>
            <family val="2"/>
          </rPr>
          <t>Asignaciones destinadas a cubrir estímulos económicos a los servidores públicos de mando, enlace y operativos de los entes públicos, que establezcan las disposiciones aplicables, derivado del desempeño de sus funciones.</t>
        </r>
        <r>
          <rPr>
            <sz val="12"/>
            <color indexed="81"/>
            <rFont val="Arial"/>
            <family val="2"/>
          </rPr>
          <t xml:space="preserve">
</t>
        </r>
      </text>
    </comment>
    <comment ref="B41" authorId="2" shapeId="0">
      <text>
        <r>
          <rPr>
            <b/>
            <sz val="12"/>
            <color indexed="81"/>
            <rFont val="Arial"/>
            <family val="2"/>
          </rPr>
          <t>Asignaciones destinadas a cubrir los estímulos al personal de los entes públicos por productividad, desempeño, calidad, acreditación por titulación de licenciatura, años de servicio, puntualidad y asistencia, entre otros; de acuerdo con la normatividad aplicable.</t>
        </r>
        <r>
          <rPr>
            <sz val="12"/>
            <color indexed="81"/>
            <rFont val="Arial"/>
            <family val="2"/>
          </rPr>
          <t xml:space="preserve">
</t>
        </r>
      </text>
    </comment>
    <comment ref="B42" authorId="2" shapeId="0">
      <text>
        <r>
          <rPr>
            <b/>
            <sz val="12"/>
            <color indexed="81"/>
            <rFont val="Arial"/>
            <family val="2"/>
          </rPr>
          <t>Asignaciones destinadas a premiar el heroísmo, capacidad profesional, servicios a la Patria o demás hechos meritorios; así como a la distinguida actuación del personal militar o civil, que redunde en beneficio de la Armada de México, se otorgarán de acuerdo con la legislación vigente.</t>
        </r>
        <r>
          <rPr>
            <sz val="12"/>
            <color indexed="81"/>
            <rFont val="Arial"/>
            <family val="2"/>
          </rPr>
          <t xml:space="preserve">
</t>
        </r>
      </text>
    </comment>
    <comment ref="B43" authorId="2" shapeId="0">
      <text>
        <r>
          <rPr>
            <b/>
            <sz val="12"/>
            <color indexed="81"/>
            <rFont val="Arial"/>
            <family val="2"/>
          </rPr>
          <t>Agrupa las asignaciones destinadas a la adquisición de toda clase de insumos y suministros requeridos para la prestación de bienes y servicios y para el desempeño de las actividades administrativas.</t>
        </r>
        <r>
          <rPr>
            <sz val="12"/>
            <color indexed="81"/>
            <rFont val="Arial"/>
            <family val="2"/>
          </rPr>
          <t xml:space="preserve">
</t>
        </r>
      </text>
    </comment>
    <comment ref="B44" authorId="2" shapeId="0">
      <text>
        <r>
          <rPr>
            <b/>
            <sz val="12"/>
            <color indexed="81"/>
            <rFont val="Arial"/>
            <family val="2"/>
          </rPr>
          <t>Asignaciones destinadas a la adquisición de materiales y útiles de oficina, limpieza, impresión y reproducción, para el procesamiento en equipo y bienes informáticos; materiales, estadísticos, geográficos, de apoyo informativo y didáctico para centros de enseñanza e investigación; materiales requeridos para el registro e identificación en trámites oficiales y servicios a la población.</t>
        </r>
        <r>
          <rPr>
            <sz val="12"/>
            <color indexed="81"/>
            <rFont val="Arial"/>
            <family val="2"/>
          </rPr>
          <t xml:space="preserve">
</t>
        </r>
      </text>
    </comment>
    <comment ref="B45" authorId="2" shapeId="0">
      <text>
        <r>
          <rPr>
            <b/>
            <sz val="12"/>
            <color indexed="81"/>
            <rFont val="Arial"/>
            <family val="2"/>
          </rPr>
          <t>Asignaciones destinadas a la adquisición de materiales, artículos diversos y equipos menores propios para el uso de las oficinas tales como: papelería, formas, libretas, carpetas y cualquier tipo de papel, vasos y servilletas desechables, limpia-tipos; útiles de escritorio como engrapadoras, perforadoras manuales, sacapuntas; artículos de dibujo, correspondencia y archivo; cestos de basura y otros productos similares. Incluye la adquisición de artículos de envoltura, sacos y valijas, entre otros.</t>
        </r>
        <r>
          <rPr>
            <sz val="12"/>
            <color indexed="81"/>
            <rFont val="Arial"/>
            <family val="2"/>
          </rPr>
          <t xml:space="preserve">
</t>
        </r>
      </text>
    </comment>
    <comment ref="B46" authorId="2" shapeId="0">
      <text>
        <r>
          <rPr>
            <b/>
            <sz val="12"/>
            <color indexed="81"/>
            <rFont val="Arial"/>
            <family val="2"/>
          </rPr>
          <t>Asignaciones destinadas a la adquisición de materiales utilizados en la impresión, reproducción y encuadernación, tales como: fijadores, tintas, pastas, logotipos y demás materiales y útiles para el mismo fin. Incluye rollos fotográficos.</t>
        </r>
        <r>
          <rPr>
            <sz val="12"/>
            <color indexed="81"/>
            <rFont val="Arial"/>
            <family val="2"/>
          </rPr>
          <t xml:space="preserve">
</t>
        </r>
      </text>
    </comment>
    <comment ref="B47" authorId="2" shapeId="0">
      <text>
        <r>
          <rPr>
            <b/>
            <sz val="12"/>
            <color indexed="81"/>
            <rFont val="Arial"/>
            <family val="2"/>
          </rPr>
          <t>Asignaciones destinadas a la adquisición de publicaciones relacionadas con información estadística y geográfica. Se incluye la cartografía y publicaciones tales como: las relativas a indicadores económicos y socio-demográficos, cuentas nacionales, estudios geográficos y geodésicos, mapas, planos, fotografías aéreas y publicaciones relacionadas con información estadística y geográfica.</t>
        </r>
        <r>
          <rPr>
            <sz val="12"/>
            <color indexed="81"/>
            <rFont val="Arial"/>
            <family val="2"/>
          </rPr>
          <t xml:space="preserve">
</t>
        </r>
      </text>
    </comment>
    <comment ref="B48" authorId="2" shapeId="0">
      <text>
        <r>
          <rPr>
            <b/>
            <sz val="12"/>
            <color indexed="81"/>
            <rFont val="Arial"/>
            <family val="2"/>
          </rPr>
          <t>Asignaciones destinadas a la adquisición de insumos y equipos menores utilizados en el procesamiento, grabación e impresión de datos, así como los materiales para la limpieza y protección de los equipos tales como: tóner, medios ópticos y magnéticos, apuntadores y protectores, entre otros.</t>
        </r>
        <r>
          <rPr>
            <sz val="12"/>
            <color indexed="81"/>
            <rFont val="Arial"/>
            <family val="2"/>
          </rPr>
          <t xml:space="preserve">
</t>
        </r>
      </text>
    </comment>
    <comment ref="B49" authorId="2" shapeId="0">
      <text>
        <r>
          <rPr>
            <b/>
            <sz val="12"/>
            <color indexed="81"/>
            <rFont val="Arial"/>
            <family val="2"/>
          </rPr>
          <t>Asignaciones destinadas a la adquisición de toda clase de libros, revistas, periódicos, publicaciones, diarios oficiales, gacetas, material audiovisual, cassettes, discos compactos distintos a la adquisición de bienes intangibles (software). Incluye la suscripción a revistas y publicaciones especializadas, folletos, catálogos, formatos y otros productos mediante cualquier técnica de impresión y sobre cualquier tipo de material. Incluye impresión sobre prendas de vestir, producción de formas continuas, impresión rápida, elaboración de placas, clichés y grabados. Excluye conceptos considerados en la partida 213 Material estadístico y geográfico.</t>
        </r>
        <r>
          <rPr>
            <sz val="12"/>
            <color indexed="81"/>
            <rFont val="Arial"/>
            <family val="2"/>
          </rPr>
          <t xml:space="preserve">
</t>
        </r>
      </text>
    </comment>
    <comment ref="B50" authorId="2" shapeId="0">
      <text>
        <r>
          <rPr>
            <b/>
            <sz val="12"/>
            <color indexed="81"/>
            <rFont val="Arial"/>
            <family val="2"/>
          </rPr>
          <t>Asignaciones destinadas a la adquisición de materiales, artículos y enseres para el aseo, limpieza e higiene, tales como: escobas, jergas, detergentes, jabones y otros productos similares.</t>
        </r>
        <r>
          <rPr>
            <sz val="12"/>
            <color indexed="81"/>
            <rFont val="Arial"/>
            <family val="2"/>
          </rPr>
          <t xml:space="preserve">
</t>
        </r>
      </text>
    </comment>
    <comment ref="B51" authorId="2" shapeId="0">
      <text>
        <r>
          <rPr>
            <b/>
            <sz val="12"/>
            <color indexed="81"/>
            <rFont val="Arial"/>
            <family val="2"/>
          </rPr>
          <t>Asignaciones destinadas a la adquisición de todo tipo de material didáctico así como materiales y suministros necesarios para las funciones educativas.</t>
        </r>
        <r>
          <rPr>
            <sz val="12"/>
            <color indexed="81"/>
            <rFont val="Arial"/>
            <family val="2"/>
          </rPr>
          <t xml:space="preserve">
</t>
        </r>
      </text>
    </comment>
    <comment ref="B52" authorId="2" shapeId="0">
      <text>
        <r>
          <rPr>
            <b/>
            <sz val="12"/>
            <color indexed="81"/>
            <rFont val="Arial"/>
            <family val="2"/>
          </rPr>
          <t>Asignaciones destinadas a la adquisición de materiales requeridos para el registro e identificación en trámites oficiales y servicios a la población, tales como: pasaportes, certificados especiales, formas valoradas, placas de tránsito, licencias de conducir, entre otras.</t>
        </r>
        <r>
          <rPr>
            <sz val="12"/>
            <color indexed="81"/>
            <rFont val="Arial"/>
            <family val="2"/>
          </rPr>
          <t xml:space="preserve">
</t>
        </r>
      </text>
    </comment>
    <comment ref="B53" authorId="2" shapeId="0">
      <text>
        <r>
          <rPr>
            <b/>
            <sz val="12"/>
            <color indexed="81"/>
            <rFont val="Arial"/>
            <family val="2"/>
          </rPr>
          <t>Asignaciones destinadas a la adquisición de productos alimenticios y utensilios necesarios para el servicio de alimentación en apoyo de las actividades de los servidores públicos y los requeridos  en la prestación de servicios públicos en unidades de salud, educativas y de readaptación social, entre otras. Excluye los gastos por alimentación previstos en los conceptos 3700 Servicios de Traslado y Viáticos y 3800 Servicios Oficiales.</t>
        </r>
        <r>
          <rPr>
            <sz val="12"/>
            <color indexed="81"/>
            <rFont val="Arial"/>
            <family val="2"/>
          </rPr>
          <t xml:space="preserve">
</t>
        </r>
      </text>
    </comment>
    <comment ref="B54" authorId="2" shapeId="0">
      <text>
        <r>
          <rPr>
            <b/>
            <sz val="12"/>
            <color indexed="81"/>
            <rFont val="Arial"/>
            <family val="2"/>
          </rPr>
          <t>Asignaciones destinadas a la adquisición de todo tipo de productos alimenticios y bebidas manufacturados o no, independiente de la modalidad de compra o contratación, derivado de la ejecución de los programas institucionales tales como: salud, seguridad social, educativos, militares, culturales y recreativos, cautivos y reos en proceso de readaptación social, repatriados y extraditados, personal que realiza labores de campo o supervisión dentro del lugar de adscripción; derivado de programas que requieren permanencia de servidores públicos en instalaciones del ente público, así como en el desempeño de actividades extraordinarias en el cumplimiento de la función pública. Excluye Viáticos (partidas 375 y 376), gastos derivados del concepto 3800 Servicios Oficiales y 133 Horas Extraordinarias no justificadas.</t>
        </r>
        <r>
          <rPr>
            <sz val="12"/>
            <color indexed="81"/>
            <rFont val="Arial"/>
            <family val="2"/>
          </rPr>
          <t xml:space="preserve">
</t>
        </r>
      </text>
    </comment>
    <comment ref="B55" authorId="2" shapeId="0">
      <text>
        <r>
          <rPr>
            <b/>
            <sz val="12"/>
            <color indexed="81"/>
            <rFont val="Arial"/>
            <family val="2"/>
          </rPr>
          <t>Asignaciones destinadas a la adquisición de productos alimenticios para la manutención de animales propiedad o bajo el cuidado de los entes públicos, tales como: forrajes frescos y achicalados, alimentos preparados, entre otros, así como los demás gastos necesarios para la alimentación de los mismos.</t>
        </r>
      </text>
    </comment>
    <comment ref="B56" authorId="2" shapeId="0">
      <text>
        <r>
          <rPr>
            <b/>
            <sz val="12"/>
            <color indexed="81"/>
            <rFont val="Arial"/>
            <family val="2"/>
          </rPr>
          <t>Asignaciones destinadas a la adquisición de todo tipo de utensilios necesarios para proporcionar este servicio, tales como: vajillas, cubiertos, baterías de cocina, licuadoras, tostadoras, cafeteras, básculas y demás electrodomésticos y bienes consumibles en operaciones a corto plazo.</t>
        </r>
      </text>
    </comment>
    <comment ref="B57" authorId="2" shapeId="0">
      <text>
        <r>
          <rPr>
            <b/>
            <sz val="12"/>
            <color indexed="81"/>
            <rFont val="Arial"/>
            <family val="2"/>
          </rPr>
          <t>Asignaciones destinadas a la adquisición de toda clase de materias primas en estado natural, transformadas o semi-transformadas de naturaleza vegetal, animal y mineral que se utilizan en la operación de los entes públicos, así como las destinadas a cubrir el costo de los materiales, suministros y mercancías diversas que los entes adquieren para su comercialización.</t>
        </r>
        <r>
          <rPr>
            <sz val="12"/>
            <color indexed="81"/>
            <rFont val="Arial"/>
            <family val="2"/>
          </rPr>
          <t xml:space="preserve">
</t>
        </r>
      </text>
    </comment>
    <comment ref="B58" authorId="2" shapeId="0">
      <text>
        <r>
          <rPr>
            <b/>
            <sz val="12"/>
            <color indexed="81"/>
            <rFont val="Arial"/>
            <family val="2"/>
          </rPr>
          <t>Asignaciones destinada a la adquisición de productos alimenticios como materias primas en estado natural, transformadas o semi-transformadas, de naturaleza vegetal y animal que se utilizan en los procesos productivos, diferentes a las contenidas en las demás partidas de este Clasificador.</t>
        </r>
        <r>
          <rPr>
            <sz val="12"/>
            <color indexed="81"/>
            <rFont val="Arial"/>
            <family val="2"/>
          </rPr>
          <t xml:space="preserve">
</t>
        </r>
      </text>
    </comment>
    <comment ref="B59" authorId="2" shapeId="0">
      <text>
        <r>
          <rPr>
            <b/>
            <sz val="12"/>
            <color indexed="81"/>
            <rFont val="Arial"/>
            <family val="2"/>
          </rPr>
          <t>Asignaciones destinadas a la adquisición de insumos textiles como materias primas en estado natural, transformadas o semi-transformadas, que se utilizan en los procesos productivos, diferentes a las contenidas en las demás partidas de este Clasificador.</t>
        </r>
        <r>
          <rPr>
            <sz val="12"/>
            <color indexed="81"/>
            <rFont val="Arial"/>
            <family val="2"/>
          </rPr>
          <t xml:space="preserve">
</t>
        </r>
      </text>
    </comment>
    <comment ref="B60" authorId="2" shapeId="0">
      <text>
        <r>
          <rPr>
            <b/>
            <sz val="12"/>
            <color indexed="81"/>
            <rFont val="Arial"/>
            <family val="2"/>
          </rPr>
          <t>Asignaciones destinadas a la adquisición de papel, cartón e impresos como materias primas en estado natural, transformadas o semi-transformadas, que se utilizan en los procesos productivos, diferentes a las contenidas en las demás partidas de este Clasificador.</t>
        </r>
        <r>
          <rPr>
            <sz val="12"/>
            <color indexed="81"/>
            <rFont val="Arial"/>
            <family val="2"/>
          </rPr>
          <t xml:space="preserve">
</t>
        </r>
      </text>
    </comment>
    <comment ref="B61" authorId="2" shapeId="0">
      <text>
        <r>
          <rPr>
            <b/>
            <sz val="12"/>
            <color indexed="81"/>
            <rFont val="Arial"/>
            <family val="2"/>
          </rPr>
          <t>Asignaciones destinadas a la adquisición de combustibles, lubricantes y aditivos como materias primas en estado natural, transformadas o semi-transformadas, que se utilizan en los procesos productivos, diferentes a las contenidas en las demás partidas del concepto 2600 Combustibles, lubricantes y aditivos este Clasificador.</t>
        </r>
        <r>
          <rPr>
            <sz val="12"/>
            <color indexed="81"/>
            <rFont val="Arial"/>
            <family val="2"/>
          </rPr>
          <t xml:space="preserve">
</t>
        </r>
      </text>
    </comment>
    <comment ref="B62" authorId="2" shapeId="0">
      <text>
        <r>
          <rPr>
            <b/>
            <sz val="12"/>
            <color indexed="81"/>
            <rFont val="Arial"/>
            <family val="2"/>
          </rPr>
          <t>Asignaciones destinadas a la adquisición de medicamentos farmacéuticos y botánicos, productos antisépticos de uso farmacéutico, sustancias para diagnóstico, complementos alimenticios, plasmas y otros derivados de la sangre y productos médicos veterinarios, entre otros, como materias primas en estado natural, transformadas o semi-transformadas, que se utilizan en los procesos productivos, diferentes a las contenidas en las demás partidas de este Clasificador.</t>
        </r>
        <r>
          <rPr>
            <sz val="12"/>
            <color indexed="81"/>
            <rFont val="Arial"/>
            <family val="2"/>
          </rPr>
          <t xml:space="preserve">
</t>
        </r>
      </text>
    </comment>
    <comment ref="B63" authorId="2" shapeId="0">
      <text>
        <r>
          <rPr>
            <b/>
            <sz val="12"/>
            <color indexed="81"/>
            <rFont val="Arial"/>
            <family val="2"/>
          </rPr>
          <t>Asignaciones destinadas a la adquisición de productos metálicos y a base de minerales no metálicos como materias primas en estado natural, transformadas o semi-transformadas, que se utilizan en los procesos productivos, diferentes a las contenidas en las demás partidas de este Clasificador.</t>
        </r>
        <r>
          <rPr>
            <sz val="12"/>
            <color indexed="81"/>
            <rFont val="Arial"/>
            <family val="2"/>
          </rPr>
          <t xml:space="preserve">
</t>
        </r>
      </text>
    </comment>
    <comment ref="B64" authorId="2" shapeId="0">
      <text>
        <r>
          <rPr>
            <b/>
            <sz val="12"/>
            <color indexed="81"/>
            <rFont val="Arial"/>
            <family val="2"/>
          </rPr>
          <t>Asignaciones destinadas a la adquisición de cuero, piel, plástico y hule como materias primas en estado natural, transformadas o semi-transformadas, que se utilizan en los procesos productivos, diferentes a las contenidas en las demás partidas de este Clasificador.</t>
        </r>
        <r>
          <rPr>
            <sz val="12"/>
            <color indexed="81"/>
            <rFont val="Arial"/>
            <family val="2"/>
          </rPr>
          <t xml:space="preserve">
</t>
        </r>
      </text>
    </comment>
    <comment ref="B65" authorId="2" shapeId="0">
      <text>
        <r>
          <rPr>
            <b/>
            <sz val="12"/>
            <color indexed="81"/>
            <rFont val="Arial"/>
            <family val="2"/>
          </rPr>
          <t>Artículos o bienes no duraderos que adquiere la entidad para destinarlos a la comercialización de acuerdo con el giro normal de actividades del ente público.</t>
        </r>
        <r>
          <rPr>
            <sz val="12"/>
            <color indexed="81"/>
            <rFont val="Arial"/>
            <family val="2"/>
          </rPr>
          <t xml:space="preserve">
</t>
        </r>
      </text>
    </comment>
    <comment ref="B66" authorId="2" shapeId="0">
      <text>
        <r>
          <rPr>
            <b/>
            <sz val="12"/>
            <color indexed="81"/>
            <rFont val="Arial"/>
            <family val="2"/>
          </rPr>
          <t>Asignaciones destinadas a la adquisición de otros productos no considerados en las partidas anteriores de este concepto, como materias primas en estado natural, transformadas o semi-transformadas, que se utilizan en los procesos productivos, diferentes a las contenidas en las demás partidas de este Clasificador.</t>
        </r>
        <r>
          <rPr>
            <sz val="12"/>
            <color indexed="81"/>
            <rFont val="Arial"/>
            <family val="2"/>
          </rPr>
          <t xml:space="preserve">
</t>
        </r>
      </text>
    </comment>
    <comment ref="B67" authorId="2" shapeId="0">
      <text>
        <r>
          <rPr>
            <b/>
            <sz val="12"/>
            <color indexed="81"/>
            <rFont val="Arial"/>
            <family val="2"/>
          </rPr>
          <t>Asignaciones destinadas a la adquisición de materiales y artículos utilizados en la construcción, reconstrucción, ampliación, adaptación, mejora, conservación, reparación y mantenimiento de bienes inmuebles.</t>
        </r>
        <r>
          <rPr>
            <sz val="12"/>
            <color indexed="81"/>
            <rFont val="Arial"/>
            <family val="2"/>
          </rPr>
          <t xml:space="preserve">
</t>
        </r>
      </text>
    </comment>
    <comment ref="B68" authorId="2" shapeId="0">
      <text>
        <r>
          <rPr>
            <b/>
            <sz val="12"/>
            <color indexed="81"/>
            <rFont val="Arial"/>
            <family val="2"/>
          </rPr>
          <t>Asignaciones destinadas a la adquisición de productos de arena, grava, mármol, piedras calizas, piedras de cantera, otras piedras dimensionales, arcillas refractarias y no refractarias y cerámica como ladrillos, bloques, tejas, losetas, pisos, azulejos, mosaicos y otros similares para la construcción; cerámica utilizada en la agricultura; loza y porcelana para diversos usos como inodoros, lavamanos, mingitorios y otros similares.</t>
        </r>
        <r>
          <rPr>
            <sz val="12"/>
            <color indexed="81"/>
            <rFont val="Arial"/>
            <family val="2"/>
          </rPr>
          <t xml:space="preserve">
</t>
        </r>
      </text>
    </comment>
    <comment ref="B69" authorId="2" shapeId="0">
      <text>
        <r>
          <rPr>
            <b/>
            <sz val="12"/>
            <color indexed="81"/>
            <rFont val="Arial"/>
            <family val="2"/>
          </rPr>
          <t>Asignaciones destinadas a la adquisición de cemento blanco, gris y especial, pega azulejo y productos de concreto.</t>
        </r>
        <r>
          <rPr>
            <sz val="12"/>
            <color indexed="81"/>
            <rFont val="Arial"/>
            <family val="2"/>
          </rPr>
          <t xml:space="preserve">
</t>
        </r>
      </text>
    </comment>
    <comment ref="B70" authorId="2" shapeId="0">
      <text>
        <r>
          <rPr>
            <b/>
            <sz val="12"/>
            <color indexed="81"/>
            <rFont val="Arial"/>
            <family val="2"/>
          </rPr>
          <t>Asignaciones destinadas a la adquisición de tabla roca, plafones, paneles acústicos, columnas, molduras, estatuillas, figuras decorativas de yesos y otros productos arquitectónicos de yeso de carácter ornamental. Incluye dolomita calcinada. Cal viva, hidratada o apagada y cal para usos específicos a partir de piedra caliza triturada.</t>
        </r>
        <r>
          <rPr>
            <sz val="12"/>
            <color indexed="81"/>
            <rFont val="Arial"/>
            <family val="2"/>
          </rPr>
          <t xml:space="preserve">
</t>
        </r>
      </text>
    </comment>
    <comment ref="B71" authorId="2" shapeId="0">
      <text>
        <r>
          <rPr>
            <b/>
            <sz val="12"/>
            <color indexed="81"/>
            <rFont val="Arial"/>
            <family val="2"/>
          </rPr>
          <t>Asignaciones destinadas a la adquisición de madera y sus derivados.</t>
        </r>
        <r>
          <rPr>
            <sz val="12"/>
            <color indexed="81"/>
            <rFont val="Arial"/>
            <family val="2"/>
          </rPr>
          <t xml:space="preserve">
</t>
        </r>
      </text>
    </comment>
    <comment ref="B72" authorId="2" shapeId="0">
      <text>
        <r>
          <rPr>
            <b/>
            <sz val="12"/>
            <color indexed="81"/>
            <rFont val="Arial"/>
            <family val="2"/>
          </rPr>
          <t>Asignaciones destinadas a la adquisición de vidrio plano, templado, inastillable y otros vidrios laminados; espejos; envases y artículos de vidrio y fibra de vidrio.</t>
        </r>
      </text>
    </comment>
    <comment ref="B73" authorId="2" shapeId="0">
      <text>
        <r>
          <rPr>
            <b/>
            <sz val="12"/>
            <color indexed="81"/>
            <rFont val="Arial"/>
            <family val="2"/>
          </rPr>
          <t>Asignaciones destinadas a la adquisición de todo tipo de material eléctrico y electrónico tales como: cables, interruptores, tubos fluorescentes, focos aislantes, focos, aislantes, electrodos, transistores, alambres, lámparas, entre otros, que requieran las líneas de transmisión telegráfica, telefónica y de telecomunicaciones, sean aéreas, subterráneas o submarinas; igualmente para la adquisición de materiales necesarios en las instalaciones radiofónicas, radiotelegráficas, entre otras.</t>
        </r>
        <r>
          <rPr>
            <sz val="12"/>
            <color indexed="81"/>
            <rFont val="Arial"/>
            <family val="2"/>
          </rPr>
          <t xml:space="preserve">
</t>
        </r>
      </text>
    </comment>
    <comment ref="B74" authorId="2" shapeId="0">
      <text>
        <r>
          <rPr>
            <b/>
            <sz val="12"/>
            <color indexed="81"/>
            <rFont val="Arial"/>
            <family val="2"/>
          </rPr>
          <t>Asignaciones destinadas a cubrir los gastos por adquisición de productos para construcción hechos de hierro, acero, aluminio, cobre, zinc, bronce y otras aleaciones, tales como: lingotes, planchas, planchones, hojalata, perfiles, alambres, varillas, ventanas y puertas metálicas, clavos, tornillos y tuercas de todo tipo; mallas ciclónicas y cercas metálicas, etc.</t>
        </r>
        <r>
          <rPr>
            <sz val="12"/>
            <color indexed="81"/>
            <rFont val="Arial"/>
            <family val="2"/>
          </rPr>
          <t xml:space="preserve">
</t>
        </r>
      </text>
    </comment>
    <comment ref="B75" authorId="2" shapeId="0">
      <text>
        <r>
          <rPr>
            <b/>
            <sz val="12"/>
            <color indexed="81"/>
            <rFont val="Arial"/>
            <family val="2"/>
          </rPr>
          <t>Asignaciones destinadas a la adquisición de materiales para el acondicionamiento de las obras públicas y bienes inmuebles, tales como: tapices, pisos, persianas y demás accesorios.</t>
        </r>
        <r>
          <rPr>
            <sz val="12"/>
            <color indexed="81"/>
            <rFont val="Arial"/>
            <family val="2"/>
          </rPr>
          <t xml:space="preserve">
</t>
        </r>
      </text>
    </comment>
    <comment ref="B76" authorId="2" shapeId="0">
      <text>
        <r>
          <rPr>
            <b/>
            <sz val="12"/>
            <color indexed="81"/>
            <rFont val="Arial"/>
            <family val="2"/>
          </rPr>
          <t>Asignaciones destinadas a cubrir la adquisición de otros materiales para construcción y reparación no considerados en las partidas anteriores tales como: Productos de fricción o abrasivos a partir de polvos minerales sintéticos o naturales para obtener productos como piedras amolares, esmeriles de rueda, abrasivos en polvo, lijas, entre otros; pinturas, recubrimientos, adhesivos y selladores, como barnices, lacas y esmaltes; adhesivos o pegamento, impermeabilizantes, masillas, resanadores, gomas-cemento y similares, thinner y removedores de pintura y barniz, entre otros.</t>
        </r>
        <r>
          <rPr>
            <sz val="12"/>
            <color indexed="81"/>
            <rFont val="Arial"/>
            <family val="2"/>
          </rPr>
          <t xml:space="preserve">
</t>
        </r>
      </text>
    </comment>
    <comment ref="B77" authorId="2" shapeId="0">
      <text>
        <r>
          <rPr>
            <b/>
            <sz val="12"/>
            <color indexed="81"/>
            <rFont val="Arial"/>
            <family val="2"/>
          </rPr>
          <t>Asignaciones destinadas a la adquisición de sustancias, productos químicos y farmacéuticos de aplicación humana o animal; así como toda clase de materiales y suministros médicos y de laboratorio.</t>
        </r>
        <r>
          <rPr>
            <sz val="12"/>
            <color indexed="81"/>
            <rFont val="Arial"/>
            <family val="2"/>
          </rPr>
          <t xml:space="preserve">
</t>
        </r>
      </text>
    </comment>
    <comment ref="B78" authorId="2" shapeId="0">
      <text>
        <r>
          <rPr>
            <b/>
            <sz val="12"/>
            <color indexed="81"/>
            <rFont val="Arial"/>
            <family val="2"/>
          </rPr>
          <t>Asignaciones destinadas a la adquisición de productos químicos básicos: petroquímicos como benceno, tolueno, xileno, etileno, propileno, estireno a partir del gas natural, del gas licuado del petróleo y de destilados y otras fracciones posteriores a la refinación del petróleo; reactivos, fluoruros, fosfatos, nitratos, óxidos, alquinos, marcadores genéticos, entre otros.</t>
        </r>
        <r>
          <rPr>
            <sz val="12"/>
            <color indexed="81"/>
            <rFont val="Arial"/>
            <family val="2"/>
          </rPr>
          <t xml:space="preserve">
</t>
        </r>
      </text>
    </comment>
    <comment ref="B79" authorId="2" shapeId="0">
      <text>
        <r>
          <rPr>
            <b/>
            <sz val="12"/>
            <color indexed="81"/>
            <rFont val="Arial"/>
            <family val="2"/>
          </rPr>
          <t>Asignaciones destinadas a la adquisición de fertilizantes nitrogenados, fosfatados, biológicos procesados o de otro tipo, mezclas, fungicidas, herbicidas, plaguicidas, raticidas, antigerminantes, reguladores del crecimiento de las plantas y nutrientes de suelos, entre otros. Incluye los abonos que se comercializan en estado natural.</t>
        </r>
      </text>
    </comment>
    <comment ref="B80" authorId="2" shapeId="0">
      <text>
        <r>
          <rPr>
            <b/>
            <sz val="12"/>
            <color indexed="81"/>
            <rFont val="Arial"/>
            <family val="2"/>
          </rPr>
          <t>Asignaciones destinadas a la adquisición de medicinas y productos farmacéuticos de aplicación humana o animal, tales como: vacunas, drogas, medicinas de patente, medicamentos, sueros, plasma, oxígeno, entre otros. Incluye productos fármaco-químicos como alcaloides, antibióticos, hormonas y otros compuestos y principios activos.</t>
        </r>
        <r>
          <rPr>
            <sz val="12"/>
            <color indexed="81"/>
            <rFont val="Arial"/>
            <family val="2"/>
          </rPr>
          <t xml:space="preserve">
</t>
        </r>
      </text>
    </comment>
    <comment ref="B81" authorId="2" shapeId="0">
      <text>
        <r>
          <rPr>
            <b/>
            <sz val="12"/>
            <color indexed="81"/>
            <rFont val="Arial"/>
            <family val="2"/>
          </rPr>
          <t>Asignaciones destinadas a la adquisición de toda clase de materiales y suministros médicos que se requieran en hospitales, unidades sanitarias, consultorios, clínicas veterinaria, etc., tales como: jeringas, gasas, agujas, vendajes, materia de sutura, espátulas, lentes, lancetas, hojas de bisturí y prótesis en general.</t>
        </r>
        <r>
          <rPr>
            <sz val="12"/>
            <color indexed="81"/>
            <rFont val="Arial"/>
            <family val="2"/>
          </rPr>
          <t xml:space="preserve">
</t>
        </r>
      </text>
    </comment>
    <comment ref="B82" authorId="2" shapeId="0">
      <text>
        <r>
          <rPr>
            <b/>
            <sz val="12"/>
            <color indexed="81"/>
            <rFont val="Arial"/>
            <family val="2"/>
          </rPr>
          <t>Asignaciones destinadas a la adquisición de toda clase de materiales y suministros, tales como: cilindros graduados, matraces, probetas, mecheros, tanques de revelado, materiales para radiografía, electrocardiografía, medicina nuclear y demás materiales y suministros utilizados en los laboratorios médicos, químicos de investigación, fotográficos, cinematográficos, entre otros. Esta partida incluye animales para experimentación.</t>
        </r>
        <r>
          <rPr>
            <sz val="12"/>
            <color indexed="81"/>
            <rFont val="Arial"/>
            <family val="2"/>
          </rPr>
          <t xml:space="preserve">
</t>
        </r>
      </text>
    </comment>
    <comment ref="B83" authorId="2" shapeId="0">
      <text>
        <r>
          <rPr>
            <b/>
            <sz val="12"/>
            <color indexed="81"/>
            <rFont val="Arial"/>
            <family val="2"/>
          </rPr>
          <t>Asignaciones destinadas a cubrir erogaciones por adquisición de productos a partir del hule o de resinas plásticas, perfiles, tubos y conexiones, productos laminados, placas espumas, envases y contenedores, entre otros productos. Incluye P.V.C.</t>
        </r>
        <r>
          <rPr>
            <sz val="12"/>
            <color indexed="81"/>
            <rFont val="Arial"/>
            <family val="2"/>
          </rPr>
          <t xml:space="preserve">
</t>
        </r>
      </text>
    </comment>
    <comment ref="B84" authorId="2" shapeId="0">
      <text>
        <r>
          <rPr>
            <b/>
            <sz val="12"/>
            <color indexed="81"/>
            <rFont val="Arial"/>
            <family val="2"/>
          </rPr>
          <t>Asignaciones destinadas a la adquisición de productos químicos básicos inorgánicos tales como: ácidos, bases y sales inorgánicas, cloro, negro de humo y el enriquecimiento de materiales radiactivos. Así como productos químicos básicos orgánicos, tales como: ácidos, anhídridos, alcoholes de uso industrial, cetonas, aldehídos, ácidos grasos, aguarrás, colofonia, colorantes naturales no comestibles, materiales sintéticos para perfumes y cosméticos, edulcorantes sintéticos, entre otros.</t>
        </r>
        <r>
          <rPr>
            <sz val="12"/>
            <color indexed="81"/>
            <rFont val="Arial"/>
            <family val="2"/>
          </rPr>
          <t xml:space="preserve">
</t>
        </r>
      </text>
    </comment>
    <comment ref="B85" authorId="2" shapeId="0">
      <text>
        <r>
          <rPr>
            <b/>
            <sz val="12"/>
            <color indexed="81"/>
            <rFont val="Arial"/>
            <family val="2"/>
          </rPr>
          <t>Asignaciones destinadas a la adquisición de combustibles, lubricantes y aditivos de todo tipo, necesarios para el funcionamiento de vehículos de transporte terrestres, aéreos, marítimos, lacustres y fluviales; así como de maquinaria y equipo.</t>
        </r>
        <r>
          <rPr>
            <sz val="12"/>
            <color indexed="81"/>
            <rFont val="Arial"/>
            <family val="2"/>
          </rPr>
          <t xml:space="preserve">
</t>
        </r>
      </text>
    </comment>
    <comment ref="B86" authorId="2" shapeId="0">
      <text>
        <r>
          <rPr>
            <b/>
            <sz val="12"/>
            <color indexed="81"/>
            <rFont val="Arial"/>
            <family val="2"/>
          </rPr>
          <t>Asignaciones destinadas a la adquisición de productos derivados del petróleo (como gasolina, diesel, leña, etc.), aceites y grasas lubricantes para el uso en equipo de transporte e industrial y regeneración de aceite usado. Incluye etanol y biogás, entre otros. Excluye el petróleo crudo y gas natural, así como los combustibles utilizados como materia prima.</t>
        </r>
        <r>
          <rPr>
            <sz val="12"/>
            <color indexed="81"/>
            <rFont val="Arial"/>
            <family val="2"/>
          </rPr>
          <t xml:space="preserve">
</t>
        </r>
      </text>
    </comment>
    <comment ref="B87" authorId="2" shapeId="0">
      <text>
        <r>
          <rPr>
            <b/>
            <sz val="12"/>
            <color indexed="81"/>
            <rFont val="Arial"/>
            <family val="2"/>
          </rPr>
          <t>Asignaciones destinadas a la adquisición de productos químicos derivados de la coquización del carbón y las briquetas de carbón. Excluye el carbón utilizado como materia prima.</t>
        </r>
        <r>
          <rPr>
            <sz val="12"/>
            <color indexed="81"/>
            <rFont val="Arial"/>
            <family val="2"/>
          </rPr>
          <t xml:space="preserve">
</t>
        </r>
      </text>
    </comment>
    <comment ref="B88" authorId="2" shapeId="0">
      <text>
        <r>
          <rPr>
            <b/>
            <sz val="12"/>
            <color indexed="81"/>
            <rFont val="Arial"/>
            <family val="2"/>
          </rPr>
          <t>Asignaciones destinadas a la adquisición de vestuario y sus accesorios, blancos, artículos deportivos; así como prendas de protección personal diferentes a las de seguridad.</t>
        </r>
        <r>
          <rPr>
            <sz val="12"/>
            <color indexed="81"/>
            <rFont val="Arial"/>
            <family val="2"/>
          </rPr>
          <t xml:space="preserve">
</t>
        </r>
      </text>
    </comment>
    <comment ref="B89" authorId="2" shapeId="0">
      <text>
        <r>
          <rPr>
            <b/>
            <sz val="12"/>
            <color indexed="81"/>
            <rFont val="Arial"/>
            <family val="2"/>
          </rPr>
          <t>Asignaciones destinadas a la adquisición de toda clase de prendas de vestir: de punto, ropa de tela, cuero y piel y a la fabricación de accesorios de vestir: camisas, pantalones, trajes, calzado; uniformes y sus accesorios: insignias, distintivos, emblemas, banderas, banderines, uniformes y ropa de trabajo, calzado.</t>
        </r>
        <r>
          <rPr>
            <sz val="12"/>
            <color indexed="81"/>
            <rFont val="Arial"/>
            <family val="2"/>
          </rPr>
          <t xml:space="preserve">
</t>
        </r>
      </text>
    </comment>
    <comment ref="B90" authorId="2" shapeId="0">
      <text>
        <r>
          <rPr>
            <b/>
            <sz val="12"/>
            <color indexed="81"/>
            <rFont val="Arial"/>
            <family val="2"/>
          </rPr>
          <t>Asignaciones destinadas a la adquisición de ropa y equipo de máxima seguridad, prendas especiales de protección personal, tales como: guantes, botas de hule y asbesto, de tela o materiales especiales, cascos, caretas, lentes, cinturones y demás prendas distintas de las prendas de protección para seguridad pública y nacional.</t>
        </r>
        <r>
          <rPr>
            <sz val="12"/>
            <color indexed="81"/>
            <rFont val="Arial"/>
            <family val="2"/>
          </rPr>
          <t xml:space="preserve">
</t>
        </r>
      </text>
    </comment>
    <comment ref="B91" authorId="2" shapeId="0">
      <text>
        <r>
          <rPr>
            <b/>
            <sz val="12"/>
            <color indexed="81"/>
            <rFont val="Arial"/>
            <family val="2"/>
          </rPr>
          <t>Asignaciones destinadas a la adquisición de todo tipo de artículos deportivos, tales como: balones, redes, trofeos, raquetas, guantes, entre otros, que los entes públicos realizan en cumplimiento de su función pública.</t>
        </r>
        <r>
          <rPr>
            <sz val="12"/>
            <color indexed="81"/>
            <rFont val="Arial"/>
            <family val="2"/>
          </rPr>
          <t xml:space="preserve">
</t>
        </r>
      </text>
    </comment>
    <comment ref="B92" authorId="2" shapeId="0">
      <text>
        <r>
          <rPr>
            <b/>
            <sz val="12"/>
            <color indexed="81"/>
            <rFont val="Arial"/>
            <family val="2"/>
          </rPr>
          <t>Asignaciones destinadas a la adquisición de fibras naturales como lino, seda, algodón, ixtle y henequén; hilados e hilos de fibras naturales o sintéticas; telas, acabados y recubrimientos; alfombras, tapetes, cortinas, costales, redes y otros productos textiles que no sean prendas de vestir.</t>
        </r>
        <r>
          <rPr>
            <sz val="12"/>
            <color indexed="81"/>
            <rFont val="Arial"/>
            <family val="2"/>
          </rPr>
          <t xml:space="preserve">
</t>
        </r>
      </text>
    </comment>
    <comment ref="B93" authorId="2" shapeId="0">
      <text>
        <r>
          <rPr>
            <b/>
            <sz val="12"/>
            <color indexed="81"/>
            <rFont val="Arial"/>
            <family val="2"/>
          </rPr>
          <t>Asignaciones destinadas a la adquisición todo tipo de blancos: batas, colchas, sábanas, fundas, almohadas, toallas, cobertores, colchones y colchonetas, entre otros.</t>
        </r>
        <r>
          <rPr>
            <sz val="12"/>
            <color indexed="81"/>
            <rFont val="Arial"/>
            <family val="2"/>
          </rPr>
          <t xml:space="preserve">
</t>
        </r>
      </text>
    </comment>
    <comment ref="B94" authorId="2" shapeId="0">
      <text>
        <r>
          <rPr>
            <b/>
            <sz val="12"/>
            <color indexed="81"/>
            <rFont val="Arial"/>
            <family val="2"/>
          </rPr>
          <t>Asignaciones destinadas a la adquisición de materiales, sustancias explosivas y prendas de protección personal necesarias en los programas de seguridad.</t>
        </r>
        <r>
          <rPr>
            <sz val="12"/>
            <color indexed="81"/>
            <rFont val="Arial"/>
            <family val="2"/>
          </rPr>
          <t xml:space="preserve">
</t>
        </r>
      </text>
    </comment>
    <comment ref="B95" authorId="2" shapeId="0">
      <text>
        <r>
          <rPr>
            <b/>
            <sz val="12"/>
            <color indexed="81"/>
            <rFont val="Arial"/>
            <family val="2"/>
          </rPr>
          <t>Asignaciones destinadas a la adquisición de sustancias explosivas y sus accesorios (fusibles de seguridad y detonantes) tales como: pólvora, dinamita, cordita, trinitrotolueno, amatol, tetril, fulminantes, entre otros.</t>
        </r>
        <r>
          <rPr>
            <sz val="12"/>
            <color indexed="81"/>
            <rFont val="Arial"/>
            <family val="2"/>
          </rPr>
          <t xml:space="preserve">
</t>
        </r>
      </text>
    </comment>
    <comment ref="B96" authorId="2" shapeId="0">
      <text>
        <r>
          <rPr>
            <b/>
            <sz val="12"/>
            <color indexed="81"/>
            <rFont val="Arial"/>
            <family val="2"/>
          </rPr>
          <t>Asignaciones destinadas a la adquisición de toda clase de suministros propios de la industria militar y de seguridad pública tales como: municiones, espoletas, cargas, granadas, cartuchos, balas, entre otros.</t>
        </r>
        <r>
          <rPr>
            <sz val="12"/>
            <color indexed="81"/>
            <rFont val="Arial"/>
            <family val="2"/>
          </rPr>
          <t xml:space="preserve">
</t>
        </r>
      </text>
    </comment>
    <comment ref="B97" authorId="2" shapeId="0">
      <text>
        <r>
          <rPr>
            <b/>
            <sz val="12"/>
            <color indexed="81"/>
            <rFont val="Arial"/>
            <family val="2"/>
          </rPr>
          <t>Asignaciones destinadas a la adquisición de toda clase de prendas de protección propias para el desempeño de las funciones de seguridad pública y nacional, tales como: escudos, protectores, macanas, cascos policiales y militares, chalecos blindados, máscaras y demás prendas para el mismo fin.</t>
        </r>
        <r>
          <rPr>
            <sz val="12"/>
            <color indexed="81"/>
            <rFont val="Arial"/>
            <family val="2"/>
          </rPr>
          <t xml:space="preserve">
</t>
        </r>
      </text>
    </comment>
    <comment ref="B98" authorId="2" shapeId="0">
      <text>
        <r>
          <rPr>
            <b/>
            <sz val="12"/>
            <color indexed="81"/>
            <rFont val="Arial"/>
            <family val="2"/>
          </rPr>
          <t>Asignaciones destinadas a la adquisición de toda clase de refacciones, accesorios, herramientas menores y demás bienes de consumo del mismo género, necesarios para la conservación de los bienes muebles e inmuebles.</t>
        </r>
        <r>
          <rPr>
            <sz val="12"/>
            <color indexed="81"/>
            <rFont val="Arial"/>
            <family val="2"/>
          </rPr>
          <t xml:space="preserve">
</t>
        </r>
      </text>
    </comment>
    <comment ref="B99" authorId="2" shapeId="0">
      <text>
        <r>
          <rPr>
            <b/>
            <sz val="12"/>
            <color indexed="81"/>
            <rFont val="Arial"/>
            <family val="2"/>
          </rPr>
          <t>Asignaciones destinadas a la adquisición de herramientas auxiliares de trabajo, utilizadas en carpintería, silvicultura, horticultura, ganadería, agricultura y otras industrias, tales como: desarmadores, martillos, llaves para tuercas, carretillas de mano, cuchillos, navajas, tijeras de mano, sierras de mano, alicates, hojas para seguetas, micrómetros, cintas métricas, pinzas, martillos, prensas, berbiquíes, garlopas, taladros, zapapicos, escaleras, micrófonos, detectores de metales manuales y demás bienes de consumo similares. Excluye las refacciones y accesorios señalados en este capítulo; así como herramientas y máquinas herramienta consideradas en el capítulo 5000 Bienes muebles, inmuebles e intangibles.</t>
        </r>
        <r>
          <rPr>
            <sz val="12"/>
            <color indexed="81"/>
            <rFont val="Arial"/>
            <family val="2"/>
          </rPr>
          <t xml:space="preserve">
</t>
        </r>
      </text>
    </comment>
    <comment ref="B100" authorId="2" shapeId="0">
      <text>
        <r>
          <rPr>
            <b/>
            <sz val="12"/>
            <color indexed="81"/>
            <rFont val="Arial"/>
            <family val="2"/>
          </rPr>
          <t>Asignaciones destinadas a la adquisición de instrumental complementario y repuesto de edificios, tales como; candados, cerraduras, pasadores, chapas, llaves, manijas para puertas, herrajes y bisagras.</t>
        </r>
        <r>
          <rPr>
            <sz val="12"/>
            <color indexed="81"/>
            <rFont val="Arial"/>
            <family val="2"/>
          </rPr>
          <t xml:space="preserve">
</t>
        </r>
      </text>
    </comment>
    <comment ref="B101" authorId="2" shapeId="0">
      <text>
        <r>
          <rPr>
            <b/>
            <sz val="12"/>
            <color indexed="81"/>
            <rFont val="Arial"/>
            <family val="2"/>
          </rPr>
          <t>Asignaciones destinadas a la adquisición de refacciones y accesorios de escritorios, sillas, sillones, archiveros, máquinas de escribir, calculadoras, fotocopiadoras, entre otros. Tales como: bases de 5 puntas, rodajas (para sillas y muebles), estructuras de sillas, pistones, brazos asientos y respaldos, tornillo, soleros, regatones, estructuras de muebles, entre otros.</t>
        </r>
        <r>
          <rPr>
            <sz val="12"/>
            <color indexed="81"/>
            <rFont val="Arial"/>
            <family val="2"/>
          </rPr>
          <t xml:space="preserve">
</t>
        </r>
      </text>
    </comment>
    <comment ref="B102" authorId="2" shapeId="0">
      <text>
        <r>
          <rPr>
            <b/>
            <sz val="12"/>
            <color indexed="81"/>
            <rFont val="Arial"/>
            <family val="2"/>
          </rPr>
          <t>Asignaciones destinadas a la adquisición de componentes o dispositivos internos o externos que se integran al equipo de cómputo, con el objeto de conservar o recuperar su funcionalidad y que son de difícil control de inventarios, tales como: tarjetas electrónicas, unidades de discos internos, circuitos, bocinas, pantallas y teclados, entre otros.</t>
        </r>
      </text>
    </comment>
    <comment ref="B103" authorId="2" shapeId="0">
      <text>
        <r>
          <rPr>
            <b/>
            <sz val="12"/>
            <color indexed="81"/>
            <rFont val="Arial"/>
            <family val="2"/>
          </rPr>
          <t>Asignaciones destinadas a la adquisición de refacciones y accesorios para todo tipo de aparatos e instrumentos médicos y de laboratorio.</t>
        </r>
        <r>
          <rPr>
            <sz val="12"/>
            <color indexed="81"/>
            <rFont val="Arial"/>
            <family val="2"/>
          </rPr>
          <t xml:space="preserve">
</t>
        </r>
      </text>
    </comment>
    <comment ref="B104" authorId="2" shapeId="0">
      <text>
        <r>
          <rPr>
            <b/>
            <sz val="12"/>
            <color indexed="81"/>
            <rFont val="Arial"/>
            <family val="2"/>
          </rPr>
          <t>Asignaciones destinadas a la adquisición de autopartes de equipo de transporte tales como: llantas, suspensiones, sistemas de frenos, partes eléctricas, alternadores, distribuidores, partes de suspensión y dirección, marchas, embragues, retrovisores, limpiadores, volantes, tapetes, reflejantes, bocinas, autos estéreos, gatos hidráulicos o mecánicos.</t>
        </r>
        <r>
          <rPr>
            <sz val="12"/>
            <color indexed="81"/>
            <rFont val="Arial"/>
            <family val="2"/>
          </rPr>
          <t xml:space="preserve">
</t>
        </r>
      </text>
    </comment>
    <comment ref="B105" authorId="2" shapeId="0">
      <text>
        <r>
          <rPr>
            <b/>
            <sz val="12"/>
            <color indexed="81"/>
            <rFont val="Arial"/>
            <family val="2"/>
          </rPr>
          <t>Asignaciones destinadas a cubrir la adquisición de refacciones para todo tipo de equipos de defensa y seguridad referidos en la partida 551 Equipo de defensa y seguridad, entre otros.</t>
        </r>
        <r>
          <rPr>
            <sz val="12"/>
            <color indexed="81"/>
            <rFont val="Arial"/>
            <family val="2"/>
          </rPr>
          <t xml:space="preserve">
</t>
        </r>
      </text>
    </comment>
    <comment ref="B106" authorId="2" shapeId="0">
      <text>
        <r>
          <rPr>
            <b/>
            <sz val="12"/>
            <color indexed="81"/>
            <rFont val="Arial"/>
            <family val="2"/>
          </rPr>
          <t>Asignaciones destinadas a la adquisición de piezas, partes, componentes, aditamentos, implementos y reemplazos de maquinaria pesada, agrícola y de construcción, entre otros. Excluye refacciones y accesorios mayores contemplados en el capítulo 5000 Bienes Muebles, Inmuebles e Intangibles.</t>
        </r>
        <r>
          <rPr>
            <sz val="12"/>
            <color indexed="81"/>
            <rFont val="Arial"/>
            <family val="2"/>
          </rPr>
          <t xml:space="preserve">
</t>
        </r>
      </text>
    </comment>
    <comment ref="B107" authorId="2" shapeId="0">
      <text>
        <r>
          <rPr>
            <b/>
            <sz val="12"/>
            <color indexed="81"/>
            <rFont val="Arial"/>
            <family val="2"/>
          </rPr>
          <t>Asignaciones destinadas a la adquisición de instrumental complementario y repuestos menores no considerados en las partidas anteriores.</t>
        </r>
        <r>
          <rPr>
            <sz val="12"/>
            <color indexed="81"/>
            <rFont val="Arial"/>
            <family val="2"/>
          </rPr>
          <t xml:space="preserve">
</t>
        </r>
      </text>
    </comment>
    <comment ref="B108" authorId="2" shapeId="0">
      <text>
        <r>
          <rPr>
            <b/>
            <sz val="12"/>
            <color indexed="81"/>
            <rFont val="Arial"/>
            <family val="2"/>
          </rPr>
          <t>Asignaciones destinadas a cubrir el costo de todo tipo de servicios que se contraten con particulares o instituciones del propio sector público; así como los servicios oficiales requeridos para el desempeño de actividades vinculadas con la función pública.</t>
        </r>
        <r>
          <rPr>
            <sz val="12"/>
            <color indexed="81"/>
            <rFont val="Arial"/>
            <family val="2"/>
          </rPr>
          <t xml:space="preserve">
</t>
        </r>
      </text>
    </comment>
    <comment ref="B109" authorId="2" shapeId="0">
      <text>
        <r>
          <rPr>
            <b/>
            <sz val="12"/>
            <color indexed="81"/>
            <rFont val="Arial"/>
            <family val="2"/>
          </rPr>
          <t>Asignaciones destinadas a cubrir erogaciones por concepto de servicios básicos necesarios para el funcionamiento de los entes públicos. Comprende servicios tales como: postal, telegráfico, telefónico, energía eléctrica, agua, transmisión de datos, radiocomunicaciones y otros análogos.</t>
        </r>
        <r>
          <rPr>
            <sz val="12"/>
            <color indexed="81"/>
            <rFont val="Arial"/>
            <family val="2"/>
          </rPr>
          <t xml:space="preserve">
</t>
        </r>
      </text>
    </comment>
    <comment ref="B110" authorId="2" shapeId="0">
      <text>
        <r>
          <rPr>
            <b/>
            <sz val="12"/>
            <color indexed="81"/>
            <rFont val="Arial"/>
            <family val="2"/>
          </rPr>
          <t>Asignaciones destinadas a cubrir el importe de la contratación, instalación y consumo de energía eléctrica, necesarias para el funcionamiento de las instalaciones oficiales. Incluye alumbrado público.</t>
        </r>
        <r>
          <rPr>
            <sz val="12"/>
            <color indexed="81"/>
            <rFont val="Arial"/>
            <family val="2"/>
          </rPr>
          <t xml:space="preserve">
</t>
        </r>
      </text>
    </comment>
    <comment ref="B111" authorId="2" shapeId="0">
      <text>
        <r>
          <rPr>
            <b/>
            <sz val="12"/>
            <color indexed="81"/>
            <rFont val="Arial"/>
            <family val="2"/>
          </rPr>
          <t>Asignaciones destinadas al suministro de gas al consumidor final por ductos, tanque estacionario o de cilindros.</t>
        </r>
        <r>
          <rPr>
            <sz val="12"/>
            <color indexed="81"/>
            <rFont val="Arial"/>
            <family val="2"/>
          </rPr>
          <t xml:space="preserve">
</t>
        </r>
      </text>
    </comment>
    <comment ref="B112" authorId="2" shapeId="0">
      <text>
        <r>
          <rPr>
            <b/>
            <sz val="12"/>
            <color indexed="81"/>
            <rFont val="Arial"/>
            <family val="2"/>
          </rPr>
          <t>Asignaciones destinadas a cubrir el importe del consumo de agua potable y para riego, necesarios para el funcionamiento de las instalaciones oficiales.</t>
        </r>
        <r>
          <rPr>
            <sz val="12"/>
            <color indexed="81"/>
            <rFont val="Arial"/>
            <family val="2"/>
          </rPr>
          <t xml:space="preserve">
</t>
        </r>
      </text>
    </comment>
    <comment ref="B113" authorId="2" shapeId="0">
      <text>
        <r>
          <rPr>
            <b/>
            <sz val="12"/>
            <color indexed="81"/>
            <rFont val="Arial"/>
            <family val="2"/>
          </rPr>
          <t>Asignaciones destinadas al pago de servicio telefónico convencional nacional e internacional, mediante redes alámbricas, incluido el servicio de fax, requerido en el desempeño de funciones oficiales.</t>
        </r>
        <r>
          <rPr>
            <sz val="12"/>
            <color indexed="81"/>
            <rFont val="Arial"/>
            <family val="2"/>
          </rPr>
          <t xml:space="preserve">
</t>
        </r>
      </text>
    </comment>
    <comment ref="B114" authorId="2" shapeId="0">
      <text>
        <r>
          <rPr>
            <b/>
            <sz val="12"/>
            <color indexed="81"/>
            <rFont val="Arial"/>
            <family val="2"/>
          </rPr>
          <t>Asignaciones destinadas al pago de servicios de telecomunicaciones inalámbricas o telefonía celular, requeridos para el desempeño de funciones oficiales.</t>
        </r>
        <r>
          <rPr>
            <sz val="12"/>
            <color indexed="81"/>
            <rFont val="Arial"/>
            <family val="2"/>
          </rPr>
          <t xml:space="preserve">
</t>
        </r>
      </text>
    </comment>
    <comment ref="B115" authorId="2" shapeId="0">
      <text>
        <r>
          <rPr>
            <b/>
            <sz val="12"/>
            <color indexed="81"/>
            <rFont val="Arial"/>
            <family val="2"/>
          </rPr>
          <t>Asignaciones destinadas a cubrir el pago de servicios de la red de telecomunicaciones nacional e internacional, requeridos en el desempeño de funciones oficiales. Incluye la radiolocalización unidireccional o sistema de comunicación personal y selectiva de alerta, sin mensaje, o con un mensaje definido compuesto por caracteres numéricos o alfanuméricos. Incluye servicios de conducción de señales de voz, datos e imagen requeridos en el desempeño de funciones oficiales, tales como: servicios satelitales, red digital integrada y demás servicios no considerados en las redes telefónicas y de telecomunicaciones nacional e internacional.</t>
        </r>
        <r>
          <rPr>
            <sz val="12"/>
            <color indexed="81"/>
            <rFont val="Arial"/>
            <family val="2"/>
          </rPr>
          <t xml:space="preserve">
</t>
        </r>
      </text>
    </comment>
    <comment ref="B116" authorId="2" shapeId="0">
      <text>
        <r>
          <rPr>
            <b/>
            <sz val="12"/>
            <color indexed="81"/>
            <rFont val="Arial"/>
            <family val="2"/>
          </rPr>
          <t>Asignaciones destinadas a cubrir el servicio de acceso a Internet y servicios de búsqueda en la red. Provisión de servicios electrónicos, como hospedaje y diseño de páginas web y correo. Incluye procesamiento electrónico de información, como captura y procesamiento de datos, preparación de reportes, impresión y edición de archivos, respaldo de información, lectura óptica; manejo y administración de otras aplicaciones en servidores dedicados o compartidos, como tiendas virtuales, servicio de reservaciones, entre otras. Incluye microfilmación.</t>
        </r>
        <r>
          <rPr>
            <sz val="12"/>
            <color indexed="81"/>
            <rFont val="Arial"/>
            <family val="2"/>
          </rPr>
          <t xml:space="preserve">
</t>
        </r>
      </text>
    </comment>
    <comment ref="B117" authorId="2" shapeId="0">
      <text>
        <r>
          <rPr>
            <b/>
            <sz val="12"/>
            <color indexed="81"/>
            <rFont val="Arial"/>
            <family val="2"/>
          </rPr>
          <t>Asignaciones destinadas al pago del servicio postal nacional e internacional, gubernamental y privado a través de los establecimientos de mensajería y paquetería y servicio telegráfico nacional e internacional, requeridos en el desempeño de funciones oficiales.</t>
        </r>
        <r>
          <rPr>
            <sz val="12"/>
            <color indexed="81"/>
            <rFont val="Arial"/>
            <family val="2"/>
          </rPr>
          <t xml:space="preserve">
</t>
        </r>
      </text>
    </comment>
    <comment ref="B118" authorId="2" shapeId="0">
      <text>
        <r>
          <rPr>
            <b/>
            <sz val="12"/>
            <color indexed="81"/>
            <rFont val="Arial"/>
            <family val="2"/>
          </rPr>
          <t>Asignaciones destinadas a cubrir el pago de servicios integrales en materia de telecomunicaciones requeridos en el desempeño de funciones oficiales tales como: telefonía celular, radiocomunicación y radiolocalización, entre otros, cuando no sea posible su desagregación en las demás partidas de este concepto. Incluye servicios de telecomunicaciones especializadas no clasificadas en otra parte, como rastreo de satélites, telemetría de comunicaciones, operación de estaciones de radar, telecomunicaciones transoceánicas.</t>
        </r>
        <r>
          <rPr>
            <sz val="12"/>
            <color indexed="81"/>
            <rFont val="Arial"/>
            <family val="2"/>
          </rPr>
          <t xml:space="preserve">
</t>
        </r>
      </text>
    </comment>
    <comment ref="B119" authorId="2" shapeId="0">
      <text>
        <r>
          <rPr>
            <b/>
            <sz val="12"/>
            <color indexed="81"/>
            <rFont val="Arial"/>
            <family val="2"/>
          </rPr>
          <t>Asignaciones destinadas a cubrir erogaciones por concepto de arrendamiento de: edificios, locales, terrenos, maquinaria y equipo, vehículos, intangibles y otros análogos.</t>
        </r>
        <r>
          <rPr>
            <sz val="12"/>
            <color indexed="81"/>
            <rFont val="Arial"/>
            <family val="2"/>
          </rPr>
          <t xml:space="preserve">
</t>
        </r>
      </text>
    </comment>
    <comment ref="B120" authorId="2" shapeId="0">
      <text>
        <r>
          <rPr>
            <b/>
            <sz val="12"/>
            <color indexed="81"/>
            <rFont val="Arial"/>
            <family val="2"/>
          </rPr>
          <t>Asignaciones destinadas a cubrir el alquiler de terrenos.</t>
        </r>
      </text>
    </comment>
    <comment ref="B121" authorId="2" shapeId="0">
      <text>
        <r>
          <rPr>
            <b/>
            <sz val="12"/>
            <color indexed="81"/>
            <rFont val="Arial"/>
            <family val="2"/>
          </rPr>
          <t>Asignaciones destinadas a cubrir el alquiler de toda clase de edificios e instalaciones como: viviendas y edificaciones no residenciales, salones para convenciones, oficinas y locales comerciales, teatros, estudios, auditorios, bodegas, entre otros.</t>
        </r>
        <r>
          <rPr>
            <sz val="12"/>
            <color indexed="81"/>
            <rFont val="Arial"/>
            <family val="2"/>
          </rPr>
          <t xml:space="preserve">
</t>
        </r>
      </text>
    </comment>
    <comment ref="B122" authorId="2" shapeId="0">
      <text>
        <r>
          <rPr>
            <b/>
            <sz val="12"/>
            <color indexed="81"/>
            <rFont val="Arial"/>
            <family val="2"/>
          </rPr>
          <t>Asignaciones destinadas a cubrir el alquiler de toda clase de mobiliario requerido en el cumplimiento de las funciones oficiales. Incluye bienes y equipos de tecnologías de la información, tales como: equipo de cómputo, impresoras y fotocopiadoras, entre otras.</t>
        </r>
        <r>
          <rPr>
            <sz val="12"/>
            <color indexed="81"/>
            <rFont val="Arial"/>
            <family val="2"/>
          </rPr>
          <t xml:space="preserve">
</t>
        </r>
      </text>
    </comment>
    <comment ref="B123" authorId="2" shapeId="0">
      <text>
        <r>
          <rPr>
            <b/>
            <sz val="12"/>
            <color indexed="81"/>
            <rFont val="Arial"/>
            <family val="2"/>
          </rPr>
          <t>Asignaciones destinadas a cubrir el alquiler de toda clase de equipo e instrumental médico y de laboratorio.</t>
        </r>
        <r>
          <rPr>
            <sz val="12"/>
            <color indexed="81"/>
            <rFont val="Arial"/>
            <family val="2"/>
          </rPr>
          <t xml:space="preserve">
</t>
        </r>
      </text>
    </comment>
    <comment ref="B124" authorId="2" shapeId="0">
      <text>
        <r>
          <rPr>
            <b/>
            <sz val="12"/>
            <color indexed="81"/>
            <rFont val="Arial"/>
            <family val="2"/>
          </rPr>
          <t>Asignaciones destinadas a cubrir el alquiler de toda clase de equipo de transporte, ya sea terrestre, aeroespacial, marítimo, lacustre y fluvial.</t>
        </r>
        <r>
          <rPr>
            <sz val="12"/>
            <color indexed="81"/>
            <rFont val="Arial"/>
            <family val="2"/>
          </rPr>
          <t xml:space="preserve">
</t>
        </r>
      </text>
    </comment>
    <comment ref="B125" authorId="2" shapeId="0">
      <text>
        <r>
          <rPr>
            <b/>
            <sz val="12"/>
            <color indexed="81"/>
            <rFont val="Arial"/>
            <family val="2"/>
          </rPr>
          <t>Asignaciones destinadas a cubrir el alquiler de toda clase de maquinaria para la construcción, la minería, actividades forestales, entre otras. Ejemplo: cribadoras, demoledoras, excavadoras, mezcladoras, revolvedoras, perforadoras, barrenadoras, grúas para la construcción, equipo para la extracción de petróleo y gas, sierras para corte de árboles y transportadores de bienes silvícolas, entre otros.</t>
        </r>
        <r>
          <rPr>
            <sz val="12"/>
            <color indexed="81"/>
            <rFont val="Arial"/>
            <family val="2"/>
          </rPr>
          <t xml:space="preserve">
</t>
        </r>
      </text>
    </comment>
    <comment ref="B126" authorId="2" shapeId="0">
      <text>
        <r>
          <rPr>
            <b/>
            <sz val="12"/>
            <color indexed="81"/>
            <rFont val="Arial"/>
            <family val="2"/>
          </rPr>
          <t>Asignaciones destinadas a cubrir el importe que corresponda por el uso de patentes y marcas, representaciones comerciales e industriales, regalías por derechos de autor, membresías, así como licencias de uso de programas de cómputo y su actualización.</t>
        </r>
        <r>
          <rPr>
            <sz val="12"/>
            <color indexed="81"/>
            <rFont val="Arial"/>
            <family val="2"/>
          </rPr>
          <t xml:space="preserve">
</t>
        </r>
      </text>
    </comment>
    <comment ref="B127" authorId="2" shapeId="0">
      <text>
        <r>
          <rPr>
            <b/>
            <sz val="12"/>
            <color indexed="81"/>
            <rFont val="Arial"/>
            <family val="2"/>
          </rPr>
          <t>Asignaciones destinadas a cubrir el importe que corresponda por los derechos sobre bienes en régimen de arrendamiento financiero.</t>
        </r>
        <r>
          <rPr>
            <sz val="12"/>
            <color indexed="81"/>
            <rFont val="Arial"/>
            <family val="2"/>
          </rPr>
          <t xml:space="preserve">
</t>
        </r>
      </text>
    </comment>
    <comment ref="B128" authorId="2" shapeId="0">
      <text>
        <r>
          <rPr>
            <b/>
            <sz val="12"/>
            <color indexed="81"/>
            <rFont val="Arial"/>
            <family val="2"/>
          </rPr>
          <t>Asignaciones destinadas a cubrir el alquiler de toda clase de elementos no contemplados en las partidas anteriores, sustancias y productos químicos, silla, mesas, utensilios de cocina, mantelería, lonas, carpas y similares para ocasiones especiales. Instrumentos musicales. Equipo médico como muletas y tanques de oxígeno. Equipo y vehículos recreativos y deportivos requeridos en el cumplimiento de las funciones oficiales.</t>
        </r>
        <r>
          <rPr>
            <sz val="12"/>
            <color indexed="81"/>
            <rFont val="Arial"/>
            <family val="2"/>
          </rPr>
          <t xml:space="preserve">
</t>
        </r>
      </text>
    </comment>
    <comment ref="B129" authorId="2" shapeId="0">
      <text>
        <r>
          <rPr>
            <b/>
            <sz val="12"/>
            <color indexed="81"/>
            <rFont val="Arial"/>
            <family val="2"/>
          </rPr>
          <t>Asignaciones destinadas a cubrir erogaciones por contratación de personas físicas y morales para la prestación de servicios profesionales independientes tales como informáticos, de asesoría, consultoría, capacitación, estudios e investigaciones, protección y seguridad; excluyen los estudios de pre-inversión previstos en el Capítulo 6000 Inversión Pública, así como los honorarios asimilables a salarios considerados en el capítulo 1000 Servicios Personales.</t>
        </r>
        <r>
          <rPr>
            <sz val="12"/>
            <color indexed="81"/>
            <rFont val="Arial"/>
            <family val="2"/>
          </rPr>
          <t xml:space="preserve">
</t>
        </r>
      </text>
    </comment>
    <comment ref="B130" authorId="2" shapeId="0">
      <text>
        <r>
          <rPr>
            <b/>
            <sz val="12"/>
            <color indexed="81"/>
            <rFont val="Arial"/>
            <family val="2"/>
          </rPr>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 Excluye: servicios de mecanografía, elaboración de programas computacionales de contabilidad.</t>
        </r>
        <r>
          <rPr>
            <sz val="12"/>
            <color indexed="81"/>
            <rFont val="Arial"/>
            <family val="2"/>
          </rPr>
          <t xml:space="preserve">
</t>
        </r>
      </text>
    </comment>
    <comment ref="B131" authorId="2" shapeId="0">
      <text>
        <r>
          <rPr>
            <b/>
            <sz val="12"/>
            <color indexed="81"/>
            <rFont val="Arial"/>
            <family val="2"/>
          </rPr>
          <t>Asignaciones destinadas a cubrir servicios de arquitectura, arquitectura de paisaje, urbanismo, ingeniería civil, mecánica, electrónica, en proceso de producción y a actividades relacionadas como servicios de dibujo, inspección de edificios, levantamiento geofísico, elaboración de mapas, servicios prestados por laboratorios de pruebas. Creación y desarrollo de diseños para optimizar el uso, valor y apariencia de productos como maquinaria, muebles, automóviles, herramientas y gráfico. Excluye: diseño de sistemas de cómputo y confección de modelos de vestir para reproducción masiva.</t>
        </r>
        <r>
          <rPr>
            <sz val="12"/>
            <color indexed="81"/>
            <rFont val="Arial"/>
            <family val="2"/>
          </rPr>
          <t xml:space="preserve">
</t>
        </r>
      </text>
    </comment>
    <comment ref="B132" authorId="2" shapeId="0">
      <text>
        <r>
          <rPr>
            <b/>
            <sz val="12"/>
            <color indexed="81"/>
            <rFont val="Arial"/>
            <family val="2"/>
          </rPr>
          <t>Asignaciones destinadas a cubrir los servicios en el campo de las tecnologías de información a través de actividades como planeación y diseño de sistemas de cómputo que integran hardware y software y tecnologías de comunicación, asesoría en la instalación de equipo y redes informáticas, administración de centros de cómputo y servicios de instalación de software, consultoría administrativa (administración general, financiera, organizacional, recursos humanos), científica y técnica (en biología, química, economía, sociología, estadística, geografía, matemáticas, física, agricultura, desarrollos turísticos, seguridad, comercio exterior, desarrollo industrial y otros no clasificados en otra parte). Incluye planeación, diseño y desarrollo de programas computacionales. Excluye: Servicios de investigación de mercados y encuestas de opinión pública, servicios de investigación y desarrollo científico, servicios de administración de negocios, consultoría en psicología, educación y servicios de empleo.</t>
        </r>
        <r>
          <rPr>
            <sz val="12"/>
            <color indexed="81"/>
            <rFont val="Arial"/>
            <family val="2"/>
          </rPr>
          <t xml:space="preserve">
</t>
        </r>
      </text>
    </comment>
    <comment ref="B133" authorId="2" shapeId="0">
      <text>
        <r>
          <rPr>
            <b/>
            <sz val="12"/>
            <color indexed="81"/>
            <rFont val="Arial"/>
            <family val="2"/>
          </rPr>
          <t>Asignaciones destinadas a cubrir el costo de los servicios profesionales que se contraten con personas físicas y morales por concepto de preparación e impartición de cursos de capacitación y/o actualización de los servidores públicos, en territorio nacional o internacional, en cumplimientos de los programas anuales de capacitación que establezcan los entes públicos. Excluye las erogaciones por capacitación correspondientes a las prestaciones comprendidas en el capítulo 1000 Servicios Personales.</t>
        </r>
        <r>
          <rPr>
            <sz val="12"/>
            <color indexed="81"/>
            <rFont val="Arial"/>
            <family val="2"/>
          </rPr>
          <t xml:space="preserve">
</t>
        </r>
      </text>
    </comment>
    <comment ref="B134" authorId="2" shapeId="0">
      <text>
        <r>
          <rPr>
            <b/>
            <sz val="12"/>
            <color indexed="81"/>
            <rFont val="Arial"/>
            <family val="2"/>
          </rPr>
          <t>Asignaciones destinadas a cubrir la investigación y desarrollo en ciencias físicas, de la vida (biología, botánica, biotecnología, medicina, farmacéutica, agricultura), ingeniería, química, oceanografía, geología y matemáticas, ciencias sociales y humanidades (economía, sociología, derecho, educación, lenguaje y psicología).</t>
        </r>
        <r>
          <rPr>
            <sz val="12"/>
            <color indexed="81"/>
            <rFont val="Arial"/>
            <family val="2"/>
          </rPr>
          <t xml:space="preserve">
</t>
        </r>
      </text>
    </comment>
    <comment ref="B135" authorId="2" shapeId="0">
      <text>
        <r>
          <rPr>
            <b/>
            <sz val="12"/>
            <color indexed="81"/>
            <rFont val="Arial"/>
            <family val="2"/>
          </rPr>
          <t>Asignaciones destinadas a cubrir el costo de la contratación de servicios de fotocopiado y preparación de documentos; digitalización de documentos oficiales, fax, engargolado, enmicado, encuadernación, corte de papel, recepción de correspondencia y otros afines. Incluye servicios de apoyo secretarial, servicios de estenografía en los tribunales, transcripción simultánea de diálogos para la televisión, reuniones y conferencias; servicios comerciales no previstos en las demás partidas anteriores. Incluye servicios de impresión de documentos oficiales necesarios tales como: pasaportes, certificados especiales, títulos de crédito, formas fiscales y formas valoradas, y demás documentos para la identificación, trámites oficiales y servicios a la población; servicios de impresión y elaboración de material informativo, tales como: padrones de beneficiarios, reglas de operación, programas sectoriales, regionales, especiales; informes de labores, manuales de organización, de procedimientos y de servicios al público; decretos, convenios, acuerdos, instructivos, proyectos editoriales (libros, revistas y gacetas periódicas), folletos, trípticos, dípticos, carteles, mantas, rótulos, y demás servicios de impresión y elaboración de material informativo. Incluye gastos como: avisos, precisiones, convocatorias, edictos, bases, licitaciones, diario oficial, concursos y aclaraciones, y demás información en medios masivos. Excluye las inserciones derivadas de campañas publicitarias y de comunicación social, las cuales se deberán registrar en las partidas correspondientes al concepto 3600 Servicios de Comunicación Social y Publicidad.</t>
        </r>
        <r>
          <rPr>
            <sz val="12"/>
            <color indexed="81"/>
            <rFont val="Arial"/>
            <family val="2"/>
          </rPr>
          <t xml:space="preserve">
</t>
        </r>
      </text>
    </comment>
    <comment ref="B136" authorId="2" shapeId="0">
      <text>
        <r>
          <rPr>
            <b/>
            <sz val="12"/>
            <color indexed="81"/>
            <rFont val="Arial"/>
            <family val="2"/>
          </rPr>
          <t>Asignaciones destinadas a la realización de programas, investigaciones, acciones y actividades en materia de seguridad pública y nacional, en cumplimiento de funciones y actividades oficiales, cuya realización implique riesgo, urgencia y confidencialidad extrema. Incluye los recursos para la contratación temporal de personas y la adquisición de materiales y servicios necesarios para tales efectos. En ningún caso se podrán sufragar con cargo a esta partida, erogaciones previstas en otros capítulos, conceptos y partidas de este clasificador cuando corresponda a programas, investigaciones, acciones y actividades diferentes de los especiales sujetos a esta partida.</t>
        </r>
        <r>
          <rPr>
            <sz val="12"/>
            <color indexed="81"/>
            <rFont val="Arial"/>
            <family val="2"/>
          </rPr>
          <t xml:space="preserve">
</t>
        </r>
      </text>
    </comment>
    <comment ref="B137" authorId="2" shapeId="0">
      <text>
        <r>
          <rPr>
            <b/>
            <sz val="12"/>
            <color indexed="81"/>
            <rFont val="Arial"/>
            <family val="2"/>
          </rPr>
          <t>Asignaciones destinadas a cubrir las erogaciones por servicios de monitoreo de personas, objetos o procesos tanto de inmuebles de los entes públicos como de lugares de dominio público prestados por instituciones de seguridad.</t>
        </r>
        <r>
          <rPr>
            <sz val="12"/>
            <color indexed="81"/>
            <rFont val="Arial"/>
            <family val="2"/>
          </rPr>
          <t xml:space="preserve">
</t>
        </r>
      </text>
    </comment>
    <comment ref="B138" authorId="2" shapeId="0">
      <text>
        <r>
          <rPr>
            <b/>
            <sz val="12"/>
            <color indexed="81"/>
            <rFont val="Arial"/>
            <family val="2"/>
          </rPr>
          <t>Servicios profesionales de investigación de mercados, de fotografía, todo tipo de traducciones escritas o verbales, veterinarios, de valuación de metales, piedras preciosas, obras de arte y antigüedades, y otros servicios profesionales, científicos y técnicos no clasificados en otra parte.</t>
        </r>
        <r>
          <rPr>
            <sz val="12"/>
            <color indexed="81"/>
            <rFont val="Arial"/>
            <family val="2"/>
          </rPr>
          <t xml:space="preserve">
</t>
        </r>
      </text>
    </comment>
    <comment ref="B139" authorId="2" shapeId="0">
      <text>
        <r>
          <rPr>
            <b/>
            <sz val="12"/>
            <color indexed="81"/>
            <rFont val="Arial"/>
            <family val="2"/>
          </rPr>
          <t>Asignaciones destinadas a cubrir el costo de servicios tales como: fletes y maniobras; almacenaje, embalaje y envase; así como servicios bancarios y financieros; seguros patrimoniales; comisiones por ventas.</t>
        </r>
        <r>
          <rPr>
            <sz val="12"/>
            <color indexed="81"/>
            <rFont val="Arial"/>
            <family val="2"/>
          </rPr>
          <t xml:space="preserve">
</t>
        </r>
      </text>
    </comment>
    <comment ref="B140" authorId="2" shapeId="0">
      <text>
        <r>
          <rPr>
            <b/>
            <sz val="12"/>
            <color indexed="81"/>
            <rFont val="Arial"/>
            <family val="2"/>
          </rPr>
          <t>Asignaciones destinadas a cubrir el pago de servicios financieros y bancarios, tales como: el pago de comisiones, intereses por adeudos de los entes públicos, descuentos e intereses devengados con motivo de la colocación de empréstitos, certificados u otras obligaciones a cargo de la Tesorería, de acuerdo con tratados, contratos, convenios o leyes. Incluye los gastos por la realización de avalúo de bienes muebles e inmuebles o por justipreciación.</t>
        </r>
        <r>
          <rPr>
            <sz val="12"/>
            <color indexed="81"/>
            <rFont val="Arial"/>
            <family val="2"/>
          </rPr>
          <t xml:space="preserve">
</t>
        </r>
      </text>
    </comment>
    <comment ref="B141" authorId="2" shapeId="0">
      <text>
        <r>
          <rPr>
            <b/>
            <sz val="12"/>
            <color indexed="81"/>
            <rFont val="Arial"/>
            <family val="2"/>
          </rPr>
          <t>Asignaciones destinadas a cubrir los gastos por servicios de cobranza, investigación crediticia y recopilación de información sobre solvencia financiera de personas o negocios.</t>
        </r>
        <r>
          <rPr>
            <sz val="12"/>
            <color indexed="81"/>
            <rFont val="Arial"/>
            <family val="2"/>
          </rPr>
          <t xml:space="preserve">
</t>
        </r>
      </text>
    </comment>
    <comment ref="B142" authorId="2" shapeId="0">
      <text>
        <r>
          <rPr>
            <b/>
            <sz val="12"/>
            <color indexed="81"/>
            <rFont val="Arial"/>
            <family val="2"/>
          </rPr>
          <t>signaciones destinadas a cubrir el pago de servicios financieros por guarda, custodia, traslado de valores y otros gastos inherentes a la recaudación.</t>
        </r>
        <r>
          <rPr>
            <sz val="12"/>
            <color indexed="81"/>
            <rFont val="Arial"/>
            <family val="2"/>
          </rPr>
          <t xml:space="preserve">
</t>
        </r>
      </text>
    </comment>
    <comment ref="B143" authorId="2" shapeId="0">
      <text>
        <r>
          <rPr>
            <b/>
            <sz val="12"/>
            <color indexed="81"/>
            <rFont val="Arial"/>
            <family val="2"/>
          </rPr>
          <t>Asignaciones destinadas a cubrir las primas con cargo al presupuesto autorizado de los entes públicos, por concepto de la contratación del seguro de responsabilidad patrimonial del Estado, que permita con la suma asegurada cubrir el monto equivalente a las indemnizaciones y que corresponderán a la reparación integral del daño y, en su caso, por el daño personal y moral, que se ocasionen como consecuencia de la actividad administrativa irregular del Estado. Excluye el monto de las erogaciones que resulten por insuficiencia de la suma asegurada contra el costo de la indemnización y, en su caso, los deducibles correspondientes. Estas erogaciones deberán cubrirse con cargo a la partida: Otros gastos por responsabilidades, de este Clasificador.</t>
        </r>
        <r>
          <rPr>
            <sz val="12"/>
            <color indexed="81"/>
            <rFont val="Arial"/>
            <family val="2"/>
          </rPr>
          <t xml:space="preserve">
</t>
        </r>
      </text>
    </comment>
    <comment ref="B144" authorId="2" shapeId="0">
      <text>
        <r>
          <rPr>
            <b/>
            <sz val="12"/>
            <color indexed="81"/>
            <rFont val="Arial"/>
            <family val="2"/>
          </rPr>
          <t>Asignaciones destinadas a cubrir las primas por concepto de seguros contra robos, incendios, y demás riesgos o contingencias a que pueden estar sujetos los materiales, bienes muebles e inmuebles y todo tipo de valores registrados en los activos. Excluye el pago de deducibles previstos en el concepto: Servicios de instalación, reparación, mantenimiento y conservación, así como los seguros de vida del personal civil y militar o de gastos médicos, previstos en el capítulo 1000 Servicios Personales.</t>
        </r>
        <r>
          <rPr>
            <sz val="12"/>
            <color indexed="81"/>
            <rFont val="Arial"/>
            <family val="2"/>
          </rPr>
          <t xml:space="preserve">
</t>
        </r>
      </text>
    </comment>
    <comment ref="B145" authorId="2" shapeId="0">
      <text>
        <r>
          <rPr>
            <b/>
            <sz val="12"/>
            <color indexed="81"/>
            <rFont val="Arial"/>
            <family val="2"/>
          </rPr>
          <t>Asignaciones destinadas a cubrir el costo de los servicios de almacenamiento, embalaje, desembalaje, envase y desenvase de toda clase de objetos, artículos, materiales, mobiliario, entre otros.</t>
        </r>
        <r>
          <rPr>
            <sz val="12"/>
            <color indexed="81"/>
            <rFont val="Arial"/>
            <family val="2"/>
          </rPr>
          <t xml:space="preserve">
</t>
        </r>
      </text>
    </comment>
    <comment ref="B146" authorId="2" shapeId="0">
      <text>
        <r>
          <rPr>
            <b/>
            <sz val="12"/>
            <color indexed="81"/>
            <rFont val="Arial"/>
            <family val="2"/>
          </rPr>
          <t>Asignaciones destinadas a cubrir el costo de traslado, maniobras, embarque y desembarque de toda clase de objetos, artículos, materiales, mobiliario, entre otros, que no requieren de equipo especializado (camiones de redilas, tipo caja, con contenedor, plataforma para carga general), como de aquellos productos que por sus características (líquidos, gases) requieren ser transportados en camiones con equipo especializado (equipo de refrigeración, equipo para transportar materiales y residuos peligrosos, plataformas para carga especializada y mudanzas).</t>
        </r>
        <r>
          <rPr>
            <sz val="12"/>
            <color indexed="81"/>
            <rFont val="Arial"/>
            <family val="2"/>
          </rPr>
          <t xml:space="preserve">
</t>
        </r>
      </text>
    </comment>
    <comment ref="B147" authorId="2" shapeId="0">
      <text>
        <r>
          <rPr>
            <b/>
            <sz val="12"/>
            <color indexed="81"/>
            <rFont val="Arial"/>
            <family val="2"/>
          </rPr>
          <t>Asignaciones destinadas a cubrir el pago de comisiones a personas físicas, ya sean: profesionistas, técnico, expertos o peritos, así como a las personas morales, con las cuáles se tenga celebrado contrato respectivo, por los servicios de venta prestados a los entes públicos.</t>
        </r>
        <r>
          <rPr>
            <sz val="12"/>
            <color indexed="81"/>
            <rFont val="Arial"/>
            <family val="2"/>
          </rPr>
          <t xml:space="preserve">
</t>
        </r>
      </text>
    </comment>
    <comment ref="B148" authorId="2" shapeId="0">
      <text>
        <r>
          <rPr>
            <b/>
            <sz val="12"/>
            <color indexed="81"/>
            <rFont val="Arial"/>
            <family val="2"/>
          </rPr>
          <t>Otros servicios financieros, bancarios y comerciales no previstos en las demás partidas anteriores de este concepto. Incluye casetas telefónicas sin operar las redes alámbricas, recepción de llamadas telefónicas y promoción por teléfono de bienes y servicios, de recepción de llamadas telefónicas en nombre de los clientes. Excluye: cálculo de impuestos y preparación de formatos para la declaración de impuestos, al procesamiento de datos, a la operación de redes de telefonía tradicional, venta de productos por teléfono y a los servicios de correo electrónico.</t>
        </r>
        <r>
          <rPr>
            <sz val="12"/>
            <color indexed="81"/>
            <rFont val="Arial"/>
            <family val="2"/>
          </rPr>
          <t xml:space="preserve">
</t>
        </r>
      </text>
    </comment>
    <comment ref="B149" authorId="2" shapeId="0">
      <text>
        <r>
          <rPr>
            <b/>
            <sz val="12"/>
            <color indexed="81"/>
            <rFont val="Arial"/>
            <family val="2"/>
          </rPr>
          <t>Asignaciones destinadas a cubrir erogaciones no capitalizables por contratación de servicios para la instalación, mantenimiento, reparación y conservación de toda clase de bienes muebles e inmuebles. Incluye los deducibles de seguros, así como los servicios de lavandería, limpieza, jardinería, higiene y fumigación. Excluye los gastos por concepto de mantenimiento y rehabilitación de la obra pública.</t>
        </r>
        <r>
          <rPr>
            <sz val="12"/>
            <color indexed="81"/>
            <rFont val="Arial"/>
            <family val="2"/>
          </rPr>
          <t xml:space="preserve">
</t>
        </r>
      </text>
    </comment>
    <comment ref="B150" authorId="2" shapeId="0">
      <text>
        <r>
          <rPr>
            <b/>
            <sz val="12"/>
            <color indexed="81"/>
            <rFont val="Arial"/>
            <family val="2"/>
          </rPr>
          <t>Asignaciones destinadas a cubrir los gastos por servicios de conservación y mantenimiento menor de edificios, locales, terrenos, predios, áreas verdes y caminos de acceso, propiedad de la Nación o al servicio de los entes públicos, cuando se efectúen por cuenta de terceros, incluido el pago de deducibles de seguro.</t>
        </r>
        <r>
          <rPr>
            <sz val="12"/>
            <color indexed="81"/>
            <rFont val="Arial"/>
            <family val="2"/>
          </rPr>
          <t xml:space="preserve">
</t>
        </r>
      </text>
    </comment>
    <comment ref="B151" authorId="2" shapeId="0">
      <text>
        <r>
          <rPr>
            <b/>
            <sz val="12"/>
            <color indexed="81"/>
            <rFont val="Arial"/>
            <family val="2"/>
          </rPr>
          <t>Asignaciones destinadas a cubrir los gastos por servicios de instalación, reparación y mantenimiento de toda clase de mobiliario y equipo de administración, tales como: escritorios, sillas, sillones, archiveros, máquinas de escribir, calculadoras, fotocopiadoras, entre otros. Incluye el pago de deducibles de seguros.</t>
        </r>
      </text>
    </comment>
    <comment ref="B152" authorId="2" shapeId="0">
      <text>
        <r>
          <rPr>
            <b/>
            <sz val="12"/>
            <color indexed="81"/>
            <rFont val="Arial"/>
            <family val="2"/>
          </rPr>
          <t>Asignaciones destinadas a cubrir los gastos por servicios que se contraten con terceros para la instalación, reparación y mantenimiento de equipos de cómputo y tecnologías de la información, tales como: computadoras, impresoras, dispositivos de seguridad, reguladores, fuentes de potencia ininterrumpida, entre otros. Incluye el pago de deducibles de seguros.</t>
        </r>
        <r>
          <rPr>
            <sz val="12"/>
            <color indexed="81"/>
            <rFont val="Arial"/>
            <family val="2"/>
          </rPr>
          <t xml:space="preserve">
</t>
        </r>
      </text>
    </comment>
    <comment ref="B153" authorId="2" shapeId="0">
      <text>
        <r>
          <rPr>
            <b/>
            <sz val="12"/>
            <color indexed="81"/>
            <rFont val="Arial"/>
            <family val="2"/>
          </rPr>
          <t>Asignaciones destinadas a cubrir los gastos por servicios de instalación, reparación y mantenimiento de equipo e instrumental médico y de laboratorio.</t>
        </r>
        <r>
          <rPr>
            <sz val="12"/>
            <color indexed="81"/>
            <rFont val="Arial"/>
            <family val="2"/>
          </rPr>
          <t xml:space="preserve">
</t>
        </r>
      </text>
    </comment>
    <comment ref="B154" authorId="2" shapeId="0">
      <text>
        <r>
          <rPr>
            <b/>
            <sz val="12"/>
            <color indexed="81"/>
            <rFont val="Arial"/>
            <family val="2"/>
          </rPr>
          <t>Asignaciones destinadas a cubrir los gastos por servicios de reparación y mantenimiento del equipo de transporte terrestre, aeroespacial, marítimo, lacustre y fluvial e instalación de equipos en los mismos, propiedad o al servicio de los entes públicos.</t>
        </r>
        <r>
          <rPr>
            <sz val="12"/>
            <color indexed="81"/>
            <rFont val="Arial"/>
            <family val="2"/>
          </rPr>
          <t xml:space="preserve">
</t>
        </r>
      </text>
    </comment>
    <comment ref="B155" authorId="2" shapeId="0">
      <text>
        <r>
          <rPr>
            <b/>
            <sz val="12"/>
            <color indexed="81"/>
            <rFont val="Arial"/>
            <family val="2"/>
          </rPr>
          <t>Asignaciones destinadas a cubrir los gastos por servicios de reparación y mantenimiento del equipo de defensa y seguridad.</t>
        </r>
        <r>
          <rPr>
            <sz val="12"/>
            <color indexed="81"/>
            <rFont val="Arial"/>
            <family val="2"/>
          </rPr>
          <t xml:space="preserve">
</t>
        </r>
      </text>
    </comment>
    <comment ref="B156" authorId="2" shapeId="0">
      <text>
        <r>
          <rPr>
            <b/>
            <sz val="12"/>
            <color indexed="81"/>
            <rFont val="Arial"/>
            <family val="2"/>
          </rPr>
          <t>Asignaciones destinadas a cubrir los gastos por servicios de instalación, reparación y mantenimiento de la maquinaria, otros equipos y herramienta, propiedad o al servicio de los entes públicos tales como: tractores, palas mecánicas, dragas, fertilizadoras, vehículos, embarcaciones, aeronaves, equipo especializado instalado en los inmuebles, entre otros, cuando se efectúen por cuenta de terceros. Incluye el mantenimiento de plantas e instalaciones productivas y el pago de deducibles de seguros.</t>
        </r>
      </text>
    </comment>
    <comment ref="B157" authorId="2" shapeId="0">
      <text>
        <r>
          <rPr>
            <b/>
            <sz val="12"/>
            <color indexed="81"/>
            <rFont val="Arial"/>
            <family val="2"/>
          </rPr>
          <t>Asignaciones destinadas a cubrir los gastos por servicios de lavandería, limpieza, desinfección, higiene en los bienes muebles e inmuebles propiedad o al cuidado de los entes públicos. Servicios de manejo de desechos y remediación, como recolección y manejo de desechos, operación de sitios para enterrar desechos (confinamiento), la recuperación y clasificación de materiales reciclables y rehabilitación de limpieza de zonas contaminadas.</t>
        </r>
        <r>
          <rPr>
            <sz val="12"/>
            <color indexed="81"/>
            <rFont val="Arial"/>
            <family val="2"/>
          </rPr>
          <t xml:space="preserve">
</t>
        </r>
      </text>
    </comment>
    <comment ref="B158" authorId="2" shapeId="0">
      <text>
        <r>
          <rPr>
            <b/>
            <sz val="12"/>
            <color indexed="81"/>
            <rFont val="Arial"/>
            <family val="2"/>
          </rPr>
          <t>Asignaciones destinadas a cubrir los gastos por control y exterminación de plagas, instalación y mantenimiento de áreas verdes como la plantación, fertilización y poda de árboles, plantas y hierbas.</t>
        </r>
        <r>
          <rPr>
            <sz val="12"/>
            <color indexed="81"/>
            <rFont val="Arial"/>
            <family val="2"/>
          </rPr>
          <t xml:space="preserve">
</t>
        </r>
      </text>
    </comment>
    <comment ref="B159" authorId="2" shapeId="0">
      <text>
        <r>
          <rPr>
            <b/>
            <sz val="12"/>
            <color indexed="81"/>
            <rFont val="Arial"/>
            <family val="2"/>
          </rPr>
          <t>Asignaciones destinadas a cubrir los gastos de realización y difusión de mensajes y campañas para informar a la población sobre los programas, servicios públicos y el quehacer gubernamental en general; así como la publicidad comercial de los productos y servicios que generan ingresos para los entes públicos. Incluye la contratación de servicios de impresión y publicación de información.</t>
        </r>
        <r>
          <rPr>
            <sz val="12"/>
            <color indexed="81"/>
            <rFont val="Arial"/>
            <family val="2"/>
          </rPr>
          <t xml:space="preserve">
</t>
        </r>
      </text>
    </comment>
    <comment ref="B160" authorId="2" shapeId="0">
      <text>
        <r>
          <rPr>
            <b/>
            <sz val="12"/>
            <color indexed="81"/>
            <rFont val="Arial"/>
            <family val="2"/>
          </rPr>
          <t>Asignaciones destinadas a cubrir el costo de difusión del quehacer gubernamental y de los bienes y servicios públicos que prestan los entes públicos, la publicación y difusión masiva de las mismas a un público objetivo determinado a través de televisión abierta y restringida, radio, cine, prensa, encartes, espectaculares, mobiliario urbano, tarjetas telefónicas, medios electrónicos e impresos internacionales, folletos, trípticos, dípticos, carteles, mantas, rótulos, producto integrado y otros medios complementarios; estudios para medir la pertinencia y efectividad de las campañas, así como los gastos derivados de la contratación de personas físicas y/o morales que presten servicios afines para la elaboración, difusión y evaluación de dichas campañas.</t>
        </r>
        <r>
          <rPr>
            <sz val="12"/>
            <color indexed="81"/>
            <rFont val="Arial"/>
            <family val="2"/>
          </rPr>
          <t xml:space="preserve">
</t>
        </r>
      </text>
    </comment>
    <comment ref="B161" authorId="2" shapeId="0">
      <text>
        <r>
          <rPr>
            <b/>
            <sz val="12"/>
            <color indexed="81"/>
            <rFont val="Arial"/>
            <family val="2"/>
          </rPr>
          <t>Asignaciones destinadas a cubrir el costo de la publicidad derivada de la comercialización de los productos o servicios de los entes públicos que generan un ingreso para el Estado. Incluye el diseño y conceptualización de campañas publicitarias; preproducción, producción, postproducción y copiado; publicación y difusión masiva de las mismas a un público objetivo determinado a través de televisión abierta y restringida, radio, cine, prensa, encartes, espectaculares, mobiliario urbano, tarjetas telefónicas, Internet, medios electrónicos e impresos internacionales, folletos, trípticos, dípticos, carteles, mantas, rótulos, producto integrado, puntos de venta, artículos promocionales, servicios integrales de promoción y otros medios complementarios, estudios para medir la pertinencia y efectividad de campañas; así como los gastos derivados de la contratación de personas físicas y/o morales que presenten servicios afines para la elaboración, difusión y evaluación de dichas campañas publicitarias. Excluye los gastos de difusión de mensajes que no comercializan productos o servicios.</t>
        </r>
        <r>
          <rPr>
            <sz val="12"/>
            <color indexed="81"/>
            <rFont val="Arial"/>
            <family val="2"/>
          </rPr>
          <t xml:space="preserve">
</t>
        </r>
      </text>
    </comment>
    <comment ref="B162" authorId="2" shapeId="0">
      <text>
        <r>
          <rPr>
            <b/>
            <sz val="12"/>
            <color indexed="81"/>
            <rFont val="Arial"/>
            <family val="2"/>
          </rPr>
          <t>Asignaciones destinadas a cubrir los gastos por diseño y conceptualización de campañas de comunicación, preproducción, producción y copiado.</t>
        </r>
        <r>
          <rPr>
            <sz val="12"/>
            <color indexed="81"/>
            <rFont val="Arial"/>
            <family val="2"/>
          </rPr>
          <t xml:space="preserve">
</t>
        </r>
      </text>
    </comment>
    <comment ref="B163" authorId="2" shapeId="0">
      <text>
        <r>
          <rPr>
            <b/>
            <sz val="12"/>
            <color indexed="81"/>
            <rFont val="Arial"/>
            <family val="2"/>
          </rPr>
          <t>Asignaciones destinadas a cubrir gastos por concepto de revelado o impresión de fotografía.</t>
        </r>
        <r>
          <rPr>
            <sz val="12"/>
            <color indexed="81"/>
            <rFont val="Arial"/>
            <family val="2"/>
          </rPr>
          <t xml:space="preserve">
</t>
        </r>
      </text>
    </comment>
    <comment ref="B164" authorId="2" shapeId="0">
      <text>
        <r>
          <rPr>
            <b/>
            <sz val="12"/>
            <color indexed="81"/>
            <rFont val="Arial"/>
            <family val="2"/>
          </rPr>
          <t>Asignaciones destinadas a cubrir el costo por postproducción (doblaje, titulaje, subtitulaje, efectos visuales, animación, edición, conversión de formato, copiado de videos, entre otros) y otros servicios para la industria fílmica y del video (crestomatía y servicios prestados por laboratorios fílmicos).</t>
        </r>
        <r>
          <rPr>
            <sz val="12"/>
            <color indexed="81"/>
            <rFont val="Arial"/>
            <family val="2"/>
          </rPr>
          <t xml:space="preserve">
</t>
        </r>
      </text>
    </comment>
    <comment ref="B165" authorId="2" shapeId="0">
      <text>
        <r>
          <rPr>
            <b/>
            <sz val="12"/>
            <color indexed="81"/>
            <rFont val="Arial"/>
            <family val="2"/>
          </rPr>
          <t>Asignaciones destinadas a cubrir el gasto por creación, difusión y transmisión de contenido de interés general o específico a través de internet exclusivamente.</t>
        </r>
        <r>
          <rPr>
            <sz val="12"/>
            <color indexed="81"/>
            <rFont val="Arial"/>
            <family val="2"/>
          </rPr>
          <t xml:space="preserve">
</t>
        </r>
      </text>
    </comment>
    <comment ref="B166" authorId="2" shapeId="0">
      <text>
        <r>
          <rPr>
            <b/>
            <sz val="12"/>
            <color indexed="81"/>
            <rFont val="Arial"/>
            <family val="2"/>
          </rPr>
          <t>Asignaciones destinadas a cubrir el costo de la contratación de servicios profesionales con personas físicas o morales, por concepto de monitoreo de información en medios masivos de comunicación, de las actividades de los entes públicos, que no se encuentren comprendidas en las demás partidas de este Capítulo.</t>
        </r>
        <r>
          <rPr>
            <sz val="12"/>
            <color indexed="81"/>
            <rFont val="Arial"/>
            <family val="2"/>
          </rPr>
          <t xml:space="preserve">
</t>
        </r>
      </text>
    </comment>
    <comment ref="B167" authorId="2" shapeId="0">
      <text>
        <r>
          <rPr>
            <b/>
            <sz val="12"/>
            <color indexed="81"/>
            <rFont val="Arial"/>
            <family val="2"/>
          </rPr>
          <t>Asignaciones destinadas a cubrir los servicios de traslado, instalación y viáticos del personal, cuando por el desempeño de sus labores propias o comisiones de trabajo, requieran trasladarse a lugares distintos al de su adscripción.</t>
        </r>
        <r>
          <rPr>
            <sz val="12"/>
            <color indexed="81"/>
            <rFont val="Arial"/>
            <family val="2"/>
          </rPr>
          <t xml:space="preserve">
</t>
        </r>
      </text>
    </comment>
    <comment ref="B168" authorId="2" shapeId="0">
      <text>
        <r>
          <rPr>
            <b/>
            <sz val="12"/>
            <color indexed="81"/>
            <rFont val="Arial"/>
            <family val="2"/>
          </rPr>
          <t>Asignaciones destinadas a cubrir  los gastos por concepto de traslado de persona por vía aérea en cumplimiento de sus funciones públicas. Incluye gastos por traslado de presos, reparto y entrega de mensajería. Excluye los pasajes por concepto de becas y arrendamiento de equipo de transporte.</t>
        </r>
        <r>
          <rPr>
            <sz val="12"/>
            <color indexed="81"/>
            <rFont val="Arial"/>
            <family val="2"/>
          </rPr>
          <t xml:space="preserve">
</t>
        </r>
      </text>
    </comment>
    <comment ref="B169" authorId="2" shapeId="0">
      <text>
        <r>
          <rPr>
            <b/>
            <sz val="12"/>
            <color indexed="81"/>
            <rFont val="Arial"/>
            <family val="2"/>
          </rPr>
          <t>Asignaciones destinadas a cubrir los gastos por concepto de traslado de personal por vía terrestre urbana y suburbana, interurbana y rural, taxis y ferroviario, en cumplimiento de sus funciones públicas. Incluye gastos por traslado de presos reparto y entrega de mensajería. Excluye pasajes por concepto de becas y arrendamiento de equipo de transporte.</t>
        </r>
        <r>
          <rPr>
            <sz val="12"/>
            <color indexed="81"/>
            <rFont val="Arial"/>
            <family val="2"/>
          </rPr>
          <t xml:space="preserve">
</t>
        </r>
      </text>
    </comment>
    <comment ref="B170" authorId="2" shapeId="0">
      <text>
        <r>
          <rPr>
            <b/>
            <sz val="12"/>
            <color indexed="81"/>
            <rFont val="Arial"/>
            <family val="2"/>
          </rPr>
          <t>Asignaciones destinadas a cubrir los gastos por concepto de traslado de personal por vía marítima, lacustre y fluvial en cumplimiento de sus funciones públicas. Incluye gastos por traslado de presos reparto y entrega de mensajería. Excluye los pasajes por concepto de becas y arrendamiento de equipo de transporte.</t>
        </r>
        <r>
          <rPr>
            <sz val="12"/>
            <color indexed="81"/>
            <rFont val="Arial"/>
            <family val="2"/>
          </rPr>
          <t xml:space="preserve">
</t>
        </r>
      </text>
    </comment>
    <comment ref="B171" authorId="2" shapeId="0">
      <text>
        <r>
          <rPr>
            <b/>
            <sz val="12"/>
            <color indexed="81"/>
            <rFont val="Arial"/>
            <family val="2"/>
          </rPr>
          <t>Asignaciones destinadas al autotransporte tanto de mercancías que no requieren de equipo especializado y que normalmente se transportan en camiones de caja o en contenedores, como de aquellos productos que por sus características (líquidos, gases, etc.) requieren ser transportados en camiones con equipo especializado.</t>
        </r>
        <r>
          <rPr>
            <sz val="12"/>
            <color indexed="81"/>
            <rFont val="Arial"/>
            <family val="2"/>
          </rPr>
          <t xml:space="preserve">
</t>
        </r>
      </text>
    </comment>
    <comment ref="B172" authorId="2" shapeId="0">
      <text>
        <r>
          <rPr>
            <b/>
            <sz val="12"/>
            <color indexed="81"/>
            <rFont val="Arial"/>
            <family val="2"/>
          </rPr>
          <t>Asignaciones destinadas a cubrir los gastos por concepto de alimentación, hospedaje y arrendamiento de vehículos en el desempeño de comisiones temporales dentro del país, derivado de la realización de labores en campo o de supervisión e inspección, en lugares distintos a los de su adscripción. Esta partida aplica las cuotas diferenciales que señalen los tabuladores respectivos. Excluye los gastos de pasajes.</t>
        </r>
        <r>
          <rPr>
            <sz val="12"/>
            <color indexed="81"/>
            <rFont val="Arial"/>
            <family val="2"/>
          </rPr>
          <t xml:space="preserve">
</t>
        </r>
      </text>
    </comment>
    <comment ref="B173" authorId="2" shapeId="0">
      <text>
        <r>
          <rPr>
            <b/>
            <sz val="12"/>
            <color indexed="81"/>
            <rFont val="Arial"/>
            <family val="2"/>
          </rPr>
          <t>Asignaciones destinadas a cubrir los gastos por concepto de alimentación, hospedaje y arrendamiento de vehículos en el desempeño de comisiones temporales fuera del país, derivado de la realización de labores en campo o de supervisión e inspección, en lugares distintos a los de su adscripción. Esta partida aplica las cuotas diferenciales que señalen los tabuladores respectivos. Excluye los gastos de pasajes.</t>
        </r>
        <r>
          <rPr>
            <sz val="12"/>
            <color indexed="81"/>
            <rFont val="Arial"/>
            <family val="2"/>
          </rPr>
          <t xml:space="preserve">
</t>
        </r>
      </text>
    </comment>
    <comment ref="B174" authorId="2" shapeId="0">
      <text>
        <r>
          <rPr>
            <b/>
            <sz val="12"/>
            <color indexed="81"/>
            <rFont val="Arial"/>
            <family val="2"/>
          </rPr>
          <t>Asignaciones destinadas a cubrir los gastos que ocasione la instalación del personal civil o militar, diplomático y consular al servicio de los entes públicos, cuando en el desempeño de funciones oficiales dentro o fuera del país, se requiera su permanencia fuera de su residencia en forma transitoria o permanente. Incluye, en su caso, el traslado de menaje de casa. Excluye los pagos de viáticos y pasajes.</t>
        </r>
        <r>
          <rPr>
            <sz val="12"/>
            <color indexed="81"/>
            <rFont val="Arial"/>
            <family val="2"/>
          </rPr>
          <t xml:space="preserve">
</t>
        </r>
      </text>
    </comment>
    <comment ref="B175" authorId="2" shapeId="0">
      <text>
        <r>
          <rPr>
            <b/>
            <sz val="12"/>
            <color indexed="81"/>
            <rFont val="Arial"/>
            <family val="2"/>
          </rPr>
          <t>Asignaciones destinadas a cubrir las erogaciones que realicen los entes públicos por la contratación con personas físicas y morales de servicios diversos cuya desagregación no es realizable en forma específica para cada una de las partidas de gasto de este concepto, por tratarse de una combinación de servicios relacionados cuya prestación se estipula en forma integral y que en términos del costo total resulta en condiciones menos onerosas para los entes públicos.</t>
        </r>
        <r>
          <rPr>
            <sz val="12"/>
            <color indexed="81"/>
            <rFont val="Arial"/>
            <family val="2"/>
          </rPr>
          <t xml:space="preserve">
</t>
        </r>
      </text>
    </comment>
    <comment ref="B176" authorId="2" shapeId="0">
      <text>
        <r>
          <rPr>
            <b/>
            <sz val="12"/>
            <color indexed="81"/>
            <rFont val="Arial"/>
            <family val="2"/>
          </rPr>
          <t>Asignaciones destinadas a cubrir el pago de servicios básicos distintos de los señalados en las partidas de este concepto, tales como pensiones de estacionamiento, entre otros, requeridos en el desempeño de funciones oficiales.</t>
        </r>
        <r>
          <rPr>
            <sz val="12"/>
            <color indexed="81"/>
            <rFont val="Arial"/>
            <family val="2"/>
          </rPr>
          <t xml:space="preserve">
</t>
        </r>
      </text>
    </comment>
    <comment ref="B177" authorId="2" shapeId="0">
      <text>
        <r>
          <rPr>
            <b/>
            <sz val="12"/>
            <color indexed="81"/>
            <rFont val="Arial"/>
            <family val="2"/>
          </rPr>
          <t>Asignaciones destinadas a cubrir los servicios relacionados con la celebración de actos y ceremonias oficiales realizadas por los entes públicos; así como los gastos de representación y los necesarios para las oficinas establecidas en el exterior.</t>
        </r>
        <r>
          <rPr>
            <sz val="12"/>
            <color indexed="81"/>
            <rFont val="Arial"/>
            <family val="2"/>
          </rPr>
          <t xml:space="preserve">
</t>
        </r>
      </text>
    </comment>
    <comment ref="B178" authorId="2" shapeId="0">
      <text>
        <r>
          <rPr>
            <b/>
            <sz val="12"/>
            <color indexed="81"/>
            <rFont val="Arial"/>
            <family val="2"/>
          </rPr>
          <t>Asignaciones destinadas a cubrir los servicios integrales que se contraten con motivo de organización y ejecución de recepciones de los titulares de los entes públicos al personal del Cuerpo Diplomático acreditado y personalidades nacionales o extranjeras residentes o de visita en el territorio nacional, así como para cubrir dichos gastos en eventos que se realicen en el extranjero; siempre y cuando que por tratarse de servicios integrales no puedan desagregarse en otras partidas de los capítulos 2000 Materiales y Suministros y 3000 Servicios Generales. Incluye bienes y servicios tales como: organización y ejecución de recepciones, adornos, escenografía, entre otros.</t>
        </r>
        <r>
          <rPr>
            <sz val="12"/>
            <color indexed="81"/>
            <rFont val="Arial"/>
            <family val="2"/>
          </rPr>
          <t xml:space="preserve">
</t>
        </r>
      </text>
    </comment>
    <comment ref="B179" authorId="2" shapeId="0">
      <text>
        <r>
          <rPr>
            <b/>
            <sz val="12"/>
            <color indexed="81"/>
            <rFont val="Arial"/>
            <family val="2"/>
          </rPr>
          <t>Asignaciones destinadas a cubrir los servicios integrales que se contraten con motivo de la celebración de actos conmemorativos, de orden social y cultural; siempre y cuando que por tratarse de servicios integrales no pueden desagregarse en otras partidas de los capítulos 2000 Materiales y Suministros y 3000 Servicios Generales. Incluye la realización de ceremonias patrióticas y oficiales, desfiles, la adquisición de ofrendas florales y luctuosas, conciertos, entre otros.</t>
        </r>
        <r>
          <rPr>
            <sz val="12"/>
            <color indexed="81"/>
            <rFont val="Arial"/>
            <family val="2"/>
          </rPr>
          <t xml:space="preserve">
</t>
        </r>
      </text>
    </comment>
    <comment ref="B180" authorId="2" shapeId="0">
      <text>
        <r>
          <rPr>
            <b/>
            <sz val="12"/>
            <color indexed="81"/>
            <rFont val="Arial"/>
            <family val="2"/>
          </rPr>
          <t>Asignaciones destinadas a cubrir el costo del servicio integral que se contrate para la celebración de congresos, convenciones, seminarios, simposios y cualquier otro tipo de foro análogo o de características similares, que se organicen en cumplimiento de lo previsto en los programas de los entes públicos, o con motivo de las atribuciones que les corresponden; siempre y cuando que por tratarse de servicios integrales no puedan desagregarse en otras partidas de los capítulos 2000 Materiales y Suministros y 3000 Servicios Generales. Incluye los gastos estrictamente indispensables que se ocasionen con motivo de la participación en dichos eventos de servidores públicos federales o locales, ponentes y conferencistas, entre otros.</t>
        </r>
        <r>
          <rPr>
            <sz val="12"/>
            <color indexed="81"/>
            <rFont val="Arial"/>
            <family val="2"/>
          </rPr>
          <t xml:space="preserve">
</t>
        </r>
      </text>
    </comment>
    <comment ref="B181" authorId="2" shapeId="0">
      <text>
        <r>
          <rPr>
            <b/>
            <sz val="12"/>
            <color indexed="81"/>
            <rFont val="Arial"/>
            <family val="2"/>
          </rPr>
          <t>Asignaciones destinadas a cubrir el costo del servicio integral que se contrate con personas físicas y morales para la instalación y sostenimiento de exposiciones y cualquier otro tipo de muestra análoga o de características similares, que se organicen en cumplimiento de lo previsto en los programas de los entes públicos, o con motivo de las atribuciones que les corresponden, siempre y cuando no puedan desagregarse en otras partidas de los capítulos 2000 Materiales y Suministros y 3000 Servicios Generales. Incluye el pago de indemnizaciones por los daños que sufran los bienes expuestos.</t>
        </r>
        <r>
          <rPr>
            <sz val="12"/>
            <color indexed="81"/>
            <rFont val="Arial"/>
            <family val="2"/>
          </rPr>
          <t xml:space="preserve">
</t>
        </r>
      </text>
    </comment>
    <comment ref="B182" authorId="2" shapeId="0">
      <text>
        <r>
          <rPr>
            <b/>
            <sz val="12"/>
            <color indexed="81"/>
            <rFont val="Arial"/>
            <family val="2"/>
          </rPr>
          <t>Asignaciones destinadas a cubrir gastos autorizados a los servidores públicos de mandos medios y superiores por concepto de atención a actividades institucionales originadas por el desempeño de las funciones encomendadas para la consecución de los objetivos de los entes públicos a los que estén adscritos.</t>
        </r>
        <r>
          <rPr>
            <sz val="12"/>
            <color indexed="81"/>
            <rFont val="Arial"/>
            <family val="2"/>
          </rPr>
          <t xml:space="preserve">
</t>
        </r>
      </text>
    </comment>
    <comment ref="B183" authorId="2" shapeId="0">
      <text>
        <r>
          <rPr>
            <b/>
            <sz val="12"/>
            <color indexed="81"/>
            <rFont val="Arial"/>
            <family val="2"/>
          </rPr>
          <t>Asignaciones destinadas a cubrir los servicios que correspondan a este capítulo, no previstos expresamente en las partidas antes descritas.</t>
        </r>
        <r>
          <rPr>
            <sz val="12"/>
            <color indexed="81"/>
            <rFont val="Arial"/>
            <family val="2"/>
          </rPr>
          <t xml:space="preserve">
</t>
        </r>
      </text>
    </comment>
    <comment ref="B184" authorId="2" shapeId="0">
      <text>
        <r>
          <rPr>
            <b/>
            <sz val="12"/>
            <color indexed="81"/>
            <rFont val="Arial"/>
            <family val="2"/>
          </rPr>
          <t>Asignaciones destinadas a cubrir servicios y pagos de defunción como traslado de cuerpos, velación, apoyo para trámites legales, cremación y embalsamamiento y ataúdes, a los familiares de servidores públicos, civiles y militares al servicio de los entes públicos, así como de pensionistas directos, cuyo pago es con cargo al Erario, a excepción de los miembros del servicio exterior que perezcan fuera del país. Asimismo, con cargo a esta partida se cubrirán apoyos a los militares en activo o retirados para gastos de sepelio en caso de fallecimiento de sus dependientes económicos. Incluye los gastos por concepto de honores póstumos a quienes por sus méritos o servicios se considere conveniente tributar; gastos de inhumación de los alumnos internos en las escuelas de la federación y, en los casos de que los cuerpos no sean reclamados, de los militares que fallezcan en prisión cumpliendo sentencia condenatoria.</t>
        </r>
        <r>
          <rPr>
            <sz val="12"/>
            <color indexed="81"/>
            <rFont val="Arial"/>
            <family val="2"/>
          </rPr>
          <t xml:space="preserve">
</t>
        </r>
      </text>
    </comment>
    <comment ref="B185" authorId="2" shapeId="0">
      <text>
        <r>
          <rPr>
            <b/>
            <sz val="12"/>
            <color indexed="81"/>
            <rFont val="Arial"/>
            <family val="2"/>
          </rPr>
          <t>Asignaciones destinadas a cubrir los impuestos y/o derechos que cause la venta de productos y servicios al extranjero, gastos de escrituración, legalización de exhortos notariales, de registro público de la propiedad, tenencias y canje de placas de vehículos oficiales, diligencias judiciales; derechos y gastos de navegación, de aterrizaje y despegue de aeronaves, de verificación, certificación, y demás impuestos y derechos conforme a las disposiciones aplicables. Excluye impuestos y derechos de importación.</t>
        </r>
        <r>
          <rPr>
            <sz val="12"/>
            <color indexed="81"/>
            <rFont val="Arial"/>
            <family val="2"/>
          </rPr>
          <t xml:space="preserve">
</t>
        </r>
      </text>
    </comment>
    <comment ref="B186" authorId="2" shapeId="0">
      <text>
        <r>
          <rPr>
            <b/>
            <sz val="12"/>
            <color indexed="81"/>
            <rFont val="Arial"/>
            <family val="2"/>
          </rPr>
          <t>Asignaciones destinadas a cubrir los impuestos y/o derechos que cause la adquisición de toda clase de bienes o servicios en el extranjero.</t>
        </r>
        <r>
          <rPr>
            <sz val="12"/>
            <color indexed="81"/>
            <rFont val="Arial"/>
            <family val="2"/>
          </rPr>
          <t xml:space="preserve">
</t>
        </r>
      </text>
    </comment>
    <comment ref="B187" authorId="2" shapeId="0">
      <text>
        <r>
          <rPr>
            <b/>
            <sz val="12"/>
            <color indexed="81"/>
            <rFont val="Arial"/>
            <family val="2"/>
          </rPr>
          <t>Asignaciones destinadas a cubrir el pago de obligaciones o indemnizaciones derivadas de resoluciones emitidas por autoridad competente.</t>
        </r>
        <r>
          <rPr>
            <sz val="12"/>
            <color indexed="81"/>
            <rFont val="Arial"/>
            <family val="2"/>
          </rPr>
          <t xml:space="preserve">
</t>
        </r>
      </text>
    </comment>
    <comment ref="B188" authorId="2" shapeId="0">
      <text>
        <r>
          <rPr>
            <b/>
            <sz val="12"/>
            <color indexed="81"/>
            <rFont val="Arial"/>
            <family val="2"/>
          </rPr>
          <t>Asignaciones destinadas a cubrir las erogaciones derivadas del pago extemporáneo de pasivos fiscales, adeudos u obligaciones de pago, como multas, actualizaciones, intereses y demás accesorios por dichos pagos. Incluye los gastos financieros por pago extemporáneo de estimaciones y de ajuste de costos de obra pública, así como los gastos no recuperables derivados de la terminación anticipada de contratos de adquisiciones u obras públicas. Excluye causas imputables a servidores públicos.</t>
        </r>
        <r>
          <rPr>
            <sz val="12"/>
            <color indexed="81"/>
            <rFont val="Arial"/>
            <family val="2"/>
          </rPr>
          <t xml:space="preserve">
</t>
        </r>
      </text>
    </comment>
    <comment ref="B189" authorId="2" shapeId="0">
      <text>
        <r>
          <rPr>
            <b/>
            <sz val="12"/>
            <color indexed="81"/>
            <rFont val="Arial"/>
            <family val="2"/>
          </rPr>
          <t>Asignaciones destinadas a cubrir las erogaciones de los entes públicos que deriven del robo o extravío de recursos públicos que no sean recuperables e impliquen afectar su presupuesto disponible. Incluye erogaciones de los entes públicos que se deriven de la responsabilidad civil, montos diferenciales de las indemnizaciones que no cubran las sumas aseguradas, los importes deducibles del seguro de responsabilidad patrimonial del Estado así como aquellas erogaciones distintas de las consideradas en las demás partidas de este concepto, que impliquen afectar el presupuesto disponible del ente público. Excluye las recuperaciones de recursos que se realicen por los diversos medios establecidos por las disposiciones aplicables, como es el Fondo de Garantía para Reintegros al Erario en el caso de los entes públicos.</t>
        </r>
        <r>
          <rPr>
            <sz val="12"/>
            <color indexed="81"/>
            <rFont val="Arial"/>
            <family val="2"/>
          </rPr>
          <t xml:space="preserve">
</t>
        </r>
      </text>
    </comment>
    <comment ref="B190" authorId="2" shapeId="0">
      <text>
        <r>
          <rPr>
            <b/>
            <sz val="12"/>
            <color indexed="81"/>
            <rFont val="Arial"/>
            <family val="2"/>
          </rPr>
          <t>Asignaciones destinadas por las empresas de participación estatal al pago de utilidades, en los términos de las disposiciones aplicables.</t>
        </r>
        <r>
          <rPr>
            <sz val="12"/>
            <color indexed="81"/>
            <rFont val="Arial"/>
            <family val="2"/>
          </rPr>
          <t xml:space="preserve">
</t>
        </r>
      </text>
    </comment>
    <comment ref="B191" authorId="2" shapeId="0">
      <text>
        <r>
          <rPr>
            <b/>
            <sz val="12"/>
            <color indexed="81"/>
            <rFont val="Arial"/>
            <family val="2"/>
          </rPr>
          <t>Asignaciones destinadas a cubrir los pagos del impuesto sobre nóminas y otros que se derivan de una relación laboral a cargo de los entes públicos en los términos de las leyes correspondientes.</t>
        </r>
        <r>
          <rPr>
            <sz val="12"/>
            <color indexed="81"/>
            <rFont val="Arial"/>
            <family val="2"/>
          </rPr>
          <t xml:space="preserve">
</t>
        </r>
      </text>
    </comment>
    <comment ref="B192" authorId="2" shapeId="0">
      <text>
        <r>
          <rPr>
            <b/>
            <sz val="12"/>
            <color indexed="81"/>
            <rFont val="Arial"/>
            <family val="2"/>
          </rPr>
          <t>Asignaciones destinadas a cubrir otros servicios no contemplados en las partidas anteriores y por realización de actividades propias de la función pública, entre otros. Incluye también con motivo de las actividades de coordinación del Ejecutivo Federal con el Presidente Electo, durante la segunda mitad del año en que termine el periodo presidencial, para el desarrollo de los trabajos cuya aplicación tendrá repercusiones para la nueva administración, como la participación en la elaboración de la iniciativa de la Ley de Ingresos y el proyecto de Presupuesto de Egresos de la Federación, así como otras actividades durante la etapa de transición.</t>
        </r>
      </text>
    </comment>
    <comment ref="B193" authorId="2" shapeId="0">
      <text>
        <r>
          <rPr>
            <b/>
            <sz val="12"/>
            <color indexed="81"/>
            <rFont val="Arial"/>
            <family val="2"/>
          </rPr>
          <t xml:space="preserve">Asignaciones destinadas en forma directa o indirecta a los sectores públicos, privado y externo, organismos y empresas paraestatales y apoyos como parte de su política económica y social, de acuerdo con las estrategias y prioridades de desarrollo para el sostenimiento y desempeño de sus actividades.
</t>
        </r>
      </text>
    </comment>
    <comment ref="B194" authorId="2" shapeId="0">
      <text>
        <r>
          <rPr>
            <b/>
            <sz val="12"/>
            <color indexed="81"/>
            <rFont val="Arial"/>
            <family val="2"/>
          </rPr>
          <t>Asignaciones destinadas, en su caso, a los entes públicos contenidos en el Presupuesto de Egresos con el objeto de sufragar gastos inherentes a sus atribuciones.</t>
        </r>
        <r>
          <rPr>
            <sz val="12"/>
            <color indexed="81"/>
            <rFont val="Arial"/>
            <family val="2"/>
          </rPr>
          <t xml:space="preserve">
</t>
        </r>
      </text>
    </comment>
    <comment ref="B195" authorId="2" shapeId="0">
      <text>
        <r>
          <rPr>
            <b/>
            <sz val="12"/>
            <color indexed="81"/>
            <rFont val="Arial"/>
            <family val="2"/>
          </rPr>
          <t>Asignaciones presupuestarias destinadas al Poder Ejecutivo, con el objeto de financiar gastos inherentes a sus atribuciones.</t>
        </r>
        <r>
          <rPr>
            <sz val="12"/>
            <color indexed="81"/>
            <rFont val="Arial"/>
            <family val="2"/>
          </rPr>
          <t xml:space="preserve">
</t>
        </r>
      </text>
    </comment>
    <comment ref="B196" authorId="2" shapeId="0">
      <text>
        <r>
          <rPr>
            <b/>
            <sz val="12"/>
            <color indexed="81"/>
            <rFont val="Arial"/>
            <family val="2"/>
          </rPr>
          <t>Asignaciones presupuestarias destinadas al Poder Legislativo, con el objeto de financiar gastos inherentes a sus atribuciones.</t>
        </r>
        <r>
          <rPr>
            <sz val="12"/>
            <color indexed="81"/>
            <rFont val="Arial"/>
            <family val="2"/>
          </rPr>
          <t xml:space="preserve">
</t>
        </r>
      </text>
    </comment>
    <comment ref="B197" authorId="2" shapeId="0">
      <text>
        <r>
          <rPr>
            <b/>
            <sz val="12"/>
            <color indexed="81"/>
            <rFont val="Arial"/>
            <family val="2"/>
          </rPr>
          <t>Asignaciones presupuestarias destinadas al Poder Judicial, con el objeto de financiar gastos inherentes a sus atribuciones.</t>
        </r>
        <r>
          <rPr>
            <sz val="12"/>
            <color indexed="81"/>
            <rFont val="Arial"/>
            <family val="2"/>
          </rPr>
          <t xml:space="preserve">
</t>
        </r>
      </text>
    </comment>
    <comment ref="B198" authorId="2" shapeId="0">
      <text>
        <r>
          <rPr>
            <b/>
            <sz val="12"/>
            <color indexed="81"/>
            <rFont val="Arial"/>
            <family val="2"/>
          </rPr>
          <t>Asignaciones presupuestarias destinadas a Órganos Autónomos, con el objeto de financiar gastos inherentes a sus atribuciones.</t>
        </r>
        <r>
          <rPr>
            <sz val="12"/>
            <color indexed="81"/>
            <rFont val="Arial"/>
            <family val="2"/>
          </rPr>
          <t xml:space="preserve">
</t>
        </r>
      </text>
    </comment>
    <comment ref="B199" authorId="2" shapeId="0">
      <text>
        <r>
          <rPr>
            <b/>
            <sz val="12"/>
            <color indexed="81"/>
            <rFont val="Arial"/>
            <family val="2"/>
          </rPr>
          <t>Asignaciones internas, que no implican las contraprestaciones de bienes o servicios, destinadas a entidades paraestatales no empresariales y no financieras,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t>
        </r>
        <r>
          <rPr>
            <sz val="12"/>
            <color indexed="81"/>
            <rFont val="Arial"/>
            <family val="2"/>
          </rPr>
          <t xml:space="preserve">
</t>
        </r>
      </text>
    </comment>
    <comment ref="B200" authorId="2" shapeId="0">
      <text>
        <r>
          <rPr>
            <b/>
            <sz val="12"/>
            <color indexed="81"/>
            <rFont val="Arial"/>
            <family val="2"/>
          </rPr>
          <t>Asignaciones internas, que no implican la contraprestación de bienes o servicios, destinada a entidades paraestatales empresariales y no financieras, con el objeto de financiar parte de los gastos inherentes a sus funciones. Estas entidades producen bienes y servicios para el mercado a precios económicamente significativos con relación a sus costos de producción.</t>
        </r>
        <r>
          <rPr>
            <sz val="12"/>
            <color indexed="81"/>
            <rFont val="Arial"/>
            <family val="2"/>
          </rPr>
          <t xml:space="preserve">
</t>
        </r>
      </text>
    </comment>
    <comment ref="B201" authorId="2" shapeId="0">
      <text>
        <r>
          <rPr>
            <b/>
            <sz val="12"/>
            <color indexed="81"/>
            <rFont val="Arial"/>
            <family val="2"/>
          </rPr>
          <t>Asignaciones internas, que no implican la contraprestación de bienes o servicios, destinada a fideicomisos públicos empresariales y no financieros, con el objeto de financiar parte de los gastos inherentes a sus funciones. Estos fideicomisos producen bienes y servicios para el mercado a precios económicamente significativos con relación a sus costos de producción.</t>
        </r>
        <r>
          <rPr>
            <sz val="12"/>
            <color indexed="81"/>
            <rFont val="Arial"/>
            <family val="2"/>
          </rPr>
          <t xml:space="preserve">
</t>
        </r>
      </text>
    </comment>
    <comment ref="B202" authorId="2" shapeId="0">
      <text>
        <r>
          <rPr>
            <b/>
            <sz val="12"/>
            <color indexed="81"/>
            <rFont val="Arial"/>
            <family val="2"/>
          </rPr>
          <t>Asignaciones internas, que no implican la contraprestación de bienes o servicios, destinada a instituciones públicas financieras,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r>
        <r>
          <rPr>
            <sz val="12"/>
            <color indexed="81"/>
            <rFont val="Arial"/>
            <family val="2"/>
          </rPr>
          <t xml:space="preserve">
</t>
        </r>
      </text>
    </comment>
    <comment ref="B203" authorId="2" shapeId="0">
      <text>
        <r>
          <rPr>
            <b/>
            <sz val="12"/>
            <color indexed="81"/>
            <rFont val="Arial"/>
            <family val="2"/>
          </rPr>
          <t>Asignaciones internas, que no implican la contraprestación de bienes o servicios, destinada a fideicomisos públicos financieros, con el objeto de financiar gastos inherentes a sus funciones. Estos fideicomisos realizan labores de intermediación financiera o actividades financieras auxiliares relacionadas con la misma.</t>
        </r>
        <r>
          <rPr>
            <sz val="12"/>
            <color indexed="81"/>
            <rFont val="Arial"/>
            <family val="2"/>
          </rPr>
          <t xml:space="preserve">
</t>
        </r>
      </text>
    </comment>
    <comment ref="B204" authorId="2" shapeId="0">
      <text>
        <r>
          <rPr>
            <b/>
            <sz val="12"/>
            <color indexed="81"/>
            <rFont val="Arial"/>
            <family val="2"/>
          </rPr>
          <t>Asignaciones destinadas, en su caso, a entes públicos, otorgados por otros, con el objeto de sufragar gastos inherentes a sus atribuciones.</t>
        </r>
        <r>
          <rPr>
            <sz val="12"/>
            <color indexed="81"/>
            <rFont val="Arial"/>
            <family val="2"/>
          </rPr>
          <t xml:space="preserve">
</t>
        </r>
      </text>
    </comment>
    <comment ref="B205" authorId="2" shapeId="0">
      <text>
        <r>
          <rPr>
            <b/>
            <sz val="12"/>
            <color indexed="81"/>
            <rFont val="Arial"/>
            <family val="2"/>
          </rPr>
          <t>Asignaciones a entidades, que no presuponen la contraprestación de bienes o servicios, destinada a entidades paraestatales no empresariales y no financieras de control presupuestario indirecto,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mercados; financian sus actividades principalmente mediante impuestos y/o transferencias que reciben de otros sectores gubernamentales; distribuyen sus productos gratuitamente o a precios económicamente no significativos con relación a sus costos de producción.</t>
        </r>
        <r>
          <rPr>
            <sz val="12"/>
            <color indexed="81"/>
            <rFont val="Arial"/>
            <family val="2"/>
          </rPr>
          <t xml:space="preserve">
</t>
        </r>
      </text>
    </comment>
    <comment ref="B206" authorId="2" shapeId="0">
      <text>
        <r>
          <rPr>
            <b/>
            <sz val="12"/>
            <color indexed="81"/>
            <rFont val="Arial"/>
            <family val="2"/>
          </rPr>
          <t>Asignaciones internas, que no suponen la contraprestación de bienes o servicios, destinada a entidades paraestatales empresariales y no financieras de control presupuestario indirecto, con el objeto de financiar parte de los gastos inherentes a sus funciones. Estas entidades producen bienes y servicios para el mercado a precios económicamente significativos con relación a sus costos de producción.</t>
        </r>
        <r>
          <rPr>
            <sz val="12"/>
            <color indexed="81"/>
            <rFont val="Arial"/>
            <family val="2"/>
          </rPr>
          <t xml:space="preserve">
</t>
        </r>
      </text>
    </comment>
    <comment ref="B207" authorId="2" shapeId="0">
      <text>
        <r>
          <rPr>
            <b/>
            <sz val="12"/>
            <color indexed="81"/>
            <rFont val="Arial"/>
            <family val="2"/>
          </rPr>
          <t>Asignaciones internas que no suponen la contraprestación de bienes o servicios, destinada a instituciones públicas financieras de control presupuestario indirecto,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r>
        <r>
          <rPr>
            <sz val="12"/>
            <color indexed="81"/>
            <rFont val="Arial"/>
            <family val="2"/>
          </rPr>
          <t xml:space="preserve">
</t>
        </r>
      </text>
    </comment>
    <comment ref="B208" authorId="2" shapeId="0">
      <text>
        <r>
          <rPr>
            <b/>
            <sz val="12"/>
            <color indexed="81"/>
            <rFont val="Arial"/>
            <family val="2"/>
          </rPr>
          <t>Asignaciones que no suponen la contraprestación de bienes o servicios, destinados a favor de los estados, municipios y Distrito Federal, con la finalidad de apoyarlos en sus funciones y que no corresponden a conceptos incluidos en el Capítulo 8000 Participaciones y Aportaciones.</t>
        </r>
        <r>
          <rPr>
            <sz val="12"/>
            <color indexed="81"/>
            <rFont val="Arial"/>
            <family val="2"/>
          </rPr>
          <t xml:space="preserve">
</t>
        </r>
      </text>
    </comment>
    <comment ref="B209" authorId="2" shapeId="0">
      <text>
        <r>
          <rPr>
            <b/>
            <sz val="12"/>
            <color indexed="81"/>
            <rFont val="Arial"/>
            <family val="2"/>
          </rPr>
          <t>Asignaciones que no suponen la contraprestación de bienes o servicios, que se otorgan a fideicomisos de entidades federativas y municipios para que ejecuten acciones que se les han encomendado.</t>
        </r>
        <r>
          <rPr>
            <sz val="12"/>
            <color indexed="81"/>
            <rFont val="Arial"/>
            <family val="2"/>
          </rPr>
          <t xml:space="preserve">
</t>
        </r>
      </text>
    </comment>
    <comment ref="B210" authorId="2" shapeId="0">
      <text>
        <r>
          <rPr>
            <b/>
            <sz val="12"/>
            <color indexed="81"/>
            <rFont val="Arial"/>
            <family val="2"/>
          </rPr>
          <t>Asignaciones que se otorgan para el desarrollo de actividades prioritarias de interés general a través de los entes públicos a los diferentes sectores de la sociedad, con el propósito de: apoyar sus operaciones; mantener los niveles en los precios; apoyar el consumo, la distribución y comercialización de los bienes; motivar la inversión; cubrir impactos financieros; promover la innovación tecnológica; así como para el fomento de las actividades agropecuarias, industriales o de servicios.</t>
        </r>
        <r>
          <rPr>
            <sz val="12"/>
            <color indexed="81"/>
            <rFont val="Arial"/>
            <family val="2"/>
          </rPr>
          <t xml:space="preserve">
</t>
        </r>
      </text>
    </comment>
    <comment ref="B211" authorId="2" shapeId="0">
      <text>
        <r>
          <rPr>
            <b/>
            <sz val="12"/>
            <color indexed="81"/>
            <rFont val="Arial"/>
            <family val="2"/>
          </rPr>
          <t>Asignaciones destinadas a promover y fomentar la producción y transformación de bienes y servicios.</t>
        </r>
        <r>
          <rPr>
            <sz val="12"/>
            <color indexed="81"/>
            <rFont val="Arial"/>
            <family val="2"/>
          </rPr>
          <t xml:space="preserve">
</t>
        </r>
      </text>
    </comment>
    <comment ref="B212" authorId="2" shapeId="0">
      <text>
        <r>
          <rPr>
            <b/>
            <sz val="12"/>
            <color indexed="81"/>
            <rFont val="Arial"/>
            <family val="2"/>
          </rPr>
          <t>Asignaciones destinadas a las empresas para promover la comercialización y distribución de los bienes y servicios básicos.</t>
        </r>
        <r>
          <rPr>
            <sz val="12"/>
            <color indexed="81"/>
            <rFont val="Arial"/>
            <family val="2"/>
          </rPr>
          <t xml:space="preserve">
</t>
        </r>
      </text>
    </comment>
    <comment ref="B213" authorId="2" shapeId="0">
      <text>
        <r>
          <rPr>
            <b/>
            <sz val="12"/>
            <color indexed="81"/>
            <rFont val="Arial"/>
            <family val="2"/>
          </rPr>
          <t>Asignaciones destinadas a las empresas para mantener y promover la inversión de los sectores social y privado en actividades económicas estratégicas.</t>
        </r>
        <r>
          <rPr>
            <sz val="12"/>
            <color indexed="81"/>
            <rFont val="Arial"/>
            <family val="2"/>
          </rPr>
          <t xml:space="preserve">
</t>
        </r>
      </text>
    </comment>
    <comment ref="B214" authorId="2" shapeId="0">
      <text>
        <r>
          <rPr>
            <b/>
            <sz val="12"/>
            <color indexed="81"/>
            <rFont val="Arial"/>
            <family val="2"/>
          </rPr>
          <t>Asignaciones destinadas a las empresas para promover la prestación de servicios públicos.</t>
        </r>
        <r>
          <rPr>
            <sz val="12"/>
            <color indexed="81"/>
            <rFont val="Arial"/>
            <family val="2"/>
          </rPr>
          <t xml:space="preserve">
</t>
        </r>
      </text>
    </comment>
    <comment ref="B215" authorId="2" shapeId="0">
      <text>
        <r>
          <rPr>
            <b/>
            <sz val="12"/>
            <color indexed="81"/>
            <rFont val="Arial"/>
            <family val="2"/>
          </rPr>
          <t>Asignaciones destinadas a las instituciones financieras para cubrir los diferenciales generados en las operaciones financieras realizadas para el desarrollo y fomento de actividades prioritarias; mediante la aplicación de tasas preferenciales en los créditos otorgados, cuando el fondeo se realiza a tasas de mercado.</t>
        </r>
        <r>
          <rPr>
            <sz val="12"/>
            <color indexed="81"/>
            <rFont val="Arial"/>
            <family val="2"/>
          </rPr>
          <t xml:space="preserve">
</t>
        </r>
      </text>
    </comment>
    <comment ref="B216" authorId="2" shapeId="0">
      <text>
        <r>
          <rPr>
            <b/>
            <sz val="12"/>
            <color indexed="81"/>
            <rFont val="Arial"/>
            <family val="2"/>
          </rPr>
          <t>Asignaciones destinadas a otorgar subsidios a través de sociedades hipotecarias, fondos y fideicomisos, para la construcción y adquisición de vivienda, preferentemente a tasas de interés social.</t>
        </r>
        <r>
          <rPr>
            <sz val="12"/>
            <color indexed="81"/>
            <rFont val="Arial"/>
            <family val="2"/>
          </rPr>
          <t xml:space="preserve">
</t>
        </r>
      </text>
    </comment>
    <comment ref="B217" authorId="2" shapeId="0">
      <text>
        <r>
          <rPr>
            <b/>
            <sz val="12"/>
            <color indexed="81"/>
            <rFont val="Arial"/>
            <family val="2"/>
          </rPr>
          <t>Asignaciones destinadas a las empresas para mantener un menor nivel en los precios de bienes y servicios de consumo básico que distribuyen los sectores económicos.</t>
        </r>
        <r>
          <rPr>
            <sz val="12"/>
            <color indexed="81"/>
            <rFont val="Arial"/>
            <family val="2"/>
          </rPr>
          <t xml:space="preserve">
</t>
        </r>
      </text>
    </comment>
    <comment ref="B218" authorId="2" shapeId="0">
      <text>
        <r>
          <rPr>
            <b/>
            <sz val="12"/>
            <color indexed="81"/>
            <rFont val="Arial"/>
            <family val="2"/>
          </rPr>
          <t>Asignaciones destinadas a favor de entidades federativas y municipios con la finalidad de apoyarlos en su fortalecimiento financiero y, en caso de desastres naturales o contingencias económicas, así como para dar cumplimiento a convenios suscritos.</t>
        </r>
        <r>
          <rPr>
            <sz val="12"/>
            <color indexed="81"/>
            <rFont val="Arial"/>
            <family val="2"/>
          </rPr>
          <t xml:space="preserve">
</t>
        </r>
      </text>
    </comment>
    <comment ref="B219" authorId="2" shapeId="0">
      <text>
        <r>
          <rPr>
            <b/>
            <sz val="12"/>
            <color indexed="81"/>
            <rFont val="Arial"/>
            <family val="2"/>
          </rPr>
          <t>Asignaciones otorgadas para el desarrollo de actividades prioritarias de interés general a través de los entes públicos a los diferentes sectores de la sociedad, cuyo objeto no haya sido considerado en las partidas anteriores de este concepto.</t>
        </r>
        <r>
          <rPr>
            <sz val="12"/>
            <color indexed="81"/>
            <rFont val="Arial"/>
            <family val="2"/>
          </rPr>
          <t xml:space="preserve">
</t>
        </r>
      </text>
    </comment>
    <comment ref="B220" authorId="2" shapeId="0">
      <text>
        <r>
          <rPr>
            <b/>
            <sz val="12"/>
            <color indexed="81"/>
            <rFont val="Arial"/>
            <family val="2"/>
          </rPr>
          <t>Asignaciones que los entes públicos otorgan a personas, instituciones y diversos sectores de la población para propósitos sociales.</t>
        </r>
        <r>
          <rPr>
            <sz val="12"/>
            <color indexed="81"/>
            <rFont val="Arial"/>
            <family val="2"/>
          </rPr>
          <t xml:space="preserve">
</t>
        </r>
      </text>
    </comment>
    <comment ref="B221" authorId="2" shapeId="0">
      <text>
        <r>
          <rPr>
            <b/>
            <sz val="12"/>
            <color indexed="81"/>
            <rFont val="Arial"/>
            <family val="2"/>
          </rPr>
          <t>Asignaciones destinadas al auxilio o ayudas especiales que no revisten carácter permanente, que los entes públicos otorgan a personas u hogares para propósitos sociales.</t>
        </r>
        <r>
          <rPr>
            <sz val="12"/>
            <color indexed="81"/>
            <rFont val="Arial"/>
            <family val="2"/>
          </rPr>
          <t xml:space="preserve">
</t>
        </r>
      </text>
    </comment>
    <comment ref="B222" authorId="2" shapeId="0">
      <text>
        <r>
          <rPr>
            <b/>
            <sz val="12"/>
            <color indexed="81"/>
            <rFont val="Arial"/>
            <family val="2"/>
          </rPr>
          <t>Asignaciones destinadas a becas y otras ayudas para programas de formación o capacitación acordadas con personas.</t>
        </r>
        <r>
          <rPr>
            <sz val="12"/>
            <color indexed="81"/>
            <rFont val="Arial"/>
            <family val="2"/>
          </rPr>
          <t xml:space="preserve">
</t>
        </r>
      </text>
    </comment>
    <comment ref="B223" authorId="2" shapeId="0">
      <text>
        <r>
          <rPr>
            <b/>
            <sz val="12"/>
            <color indexed="81"/>
            <rFont val="Arial"/>
            <family val="2"/>
          </rPr>
          <t>Asignaciones destinadas para la atención de gastos corrientes de establecimientos de enseñanza.</t>
        </r>
      </text>
    </comment>
    <comment ref="B224" authorId="2" shapeId="0">
      <text>
        <r>
          <rPr>
            <b/>
            <sz val="12"/>
            <color indexed="81"/>
            <rFont val="Arial"/>
            <family val="2"/>
          </rPr>
          <t>Asignaciones destinadas al desarrollo de actividades científicas o académicas. Incluye las erogaciones corrientes de los investigadores.</t>
        </r>
        <r>
          <rPr>
            <sz val="12"/>
            <color indexed="81"/>
            <rFont val="Arial"/>
            <family val="2"/>
          </rPr>
          <t xml:space="preserve">
</t>
        </r>
      </text>
    </comment>
    <comment ref="B225" authorId="2" shapeId="0">
      <text>
        <r>
          <rPr>
            <b/>
            <sz val="12"/>
            <color indexed="81"/>
            <rFont val="Arial"/>
            <family val="2"/>
          </rPr>
          <t>Asignaciones destinadas al auxilio y estímulo de acciones realizadas por instituciones sin fines de lucro que contribuyan a la consecución de los objetivos del ente público otorgante.</t>
        </r>
        <r>
          <rPr>
            <sz val="12"/>
            <color indexed="81"/>
            <rFont val="Arial"/>
            <family val="2"/>
          </rPr>
          <t xml:space="preserve">
</t>
        </r>
      </text>
    </comment>
    <comment ref="B226" authorId="2" shapeId="0">
      <text>
        <r>
          <rPr>
            <b/>
            <sz val="12"/>
            <color indexed="81"/>
            <rFont val="Arial"/>
            <family val="2"/>
          </rPr>
          <t>Asignaciones destinadas a promover el cooperativismo.</t>
        </r>
        <r>
          <rPr>
            <sz val="12"/>
            <color indexed="81"/>
            <rFont val="Arial"/>
            <family val="2"/>
          </rPr>
          <t xml:space="preserve">
</t>
        </r>
      </text>
    </comment>
    <comment ref="B227" authorId="2" shapeId="0">
      <text>
        <r>
          <rPr>
            <b/>
            <sz val="12"/>
            <color indexed="81"/>
            <rFont val="Arial"/>
            <family val="2"/>
          </rPr>
          <t>Asignaciones destinadas a cubrir erogaciones que realizan los institutos electorales a los partidos políticos.</t>
        </r>
        <r>
          <rPr>
            <sz val="12"/>
            <color indexed="81"/>
            <rFont val="Arial"/>
            <family val="2"/>
          </rPr>
          <t xml:space="preserve">
</t>
        </r>
      </text>
    </comment>
    <comment ref="B228" authorId="2" shapeId="0">
      <text>
        <r>
          <rPr>
            <b/>
            <sz val="12"/>
            <color indexed="81"/>
            <rFont val="Arial"/>
            <family val="2"/>
          </rPr>
          <t>Asignaciones destinadas a atender a la población por contingencias y desastres naturales, así como las actividades relacionadas con su prevención, operación y supervisión.</t>
        </r>
        <r>
          <rPr>
            <sz val="12"/>
            <color indexed="81"/>
            <rFont val="Arial"/>
            <family val="2"/>
          </rPr>
          <t xml:space="preserve">
</t>
        </r>
      </text>
    </comment>
    <comment ref="B229" authorId="2" shapeId="0">
      <text>
        <r>
          <rPr>
            <b/>
            <sz val="12"/>
            <color indexed="81"/>
            <rFont val="Arial"/>
            <family val="2"/>
          </rPr>
          <t>Asignaciones para el pago a pensionistas y jubilados o a sus familiares, que cubre el Gobierno Federal, Estatal y Municipal, o bien el Instituto de Seguridad Social correspondiente, conforme al régimen legal establecido, así como los pagos adicionales derivados de compromisos contractuales a personal retirado.</t>
        </r>
        <r>
          <rPr>
            <sz val="12"/>
            <color indexed="81"/>
            <rFont val="Arial"/>
            <family val="2"/>
          </rPr>
          <t xml:space="preserve">
</t>
        </r>
      </text>
    </comment>
    <comment ref="B230" authorId="2" shapeId="0">
      <text>
        <r>
          <rPr>
            <b/>
            <sz val="12"/>
            <color indexed="81"/>
            <rFont val="Arial"/>
            <family val="2"/>
          </rPr>
          <t>Asignaciones para el pago a pensionistas o a sus familiares, que cubre el Gobierno Federal, Estatal y Municipal, o bien el Instituto de Seguridad Social correspondiente, conforme al régimen legal establecido, así como los pagos adicionales derivados de compromisos contractuales a personal retirado.</t>
        </r>
      </text>
    </comment>
    <comment ref="B231" authorId="2" shapeId="0">
      <text>
        <r>
          <rPr>
            <b/>
            <sz val="12"/>
            <color indexed="81"/>
            <rFont val="Arial"/>
            <family val="2"/>
          </rPr>
          <t>Asignaciones para el pago a jubilados, que cubre el Gobierno Federal, Estatal y Municipal, o bien el Instituto de Seguridad Social correspondiente, conforme al régimen legal establecido, así como los pagos adicionales derivados de compromisos contractuales a personal retirado.</t>
        </r>
        <r>
          <rPr>
            <sz val="12"/>
            <color indexed="81"/>
            <rFont val="Arial"/>
            <family val="2"/>
          </rPr>
          <t xml:space="preserve">
</t>
        </r>
      </text>
    </comment>
    <comment ref="B232" authorId="2" shapeId="0">
      <text>
        <r>
          <rPr>
            <b/>
            <sz val="12"/>
            <color indexed="81"/>
            <rFont val="Arial"/>
            <family val="2"/>
          </rPr>
          <t>Asignaciones destinadas a cubrir erogaciones que no estén consideradas en las partidas anteriores de este concepto como son: el pago de sumas aseguradas y prestaciones económicas no consideradas en los conceptos anteriores.</t>
        </r>
        <r>
          <rPr>
            <sz val="12"/>
            <color indexed="81"/>
            <rFont val="Arial"/>
            <family val="2"/>
          </rPr>
          <t xml:space="preserve">
</t>
        </r>
      </text>
    </comment>
    <comment ref="B233" authorId="2" shapeId="0">
      <text>
        <r>
          <rPr>
            <b/>
            <sz val="12"/>
            <color indexed="81"/>
            <rFont val="Arial"/>
            <family val="2"/>
          </rPr>
          <t>Asignaciones que se otorgan a fideicomisos, mandatos y otros análogos para que por cuenta de los entes públicos ejecuten acciones que éstos les han encomendado.</t>
        </r>
        <r>
          <rPr>
            <sz val="12"/>
            <color indexed="81"/>
            <rFont val="Arial"/>
            <family val="2"/>
          </rPr>
          <t xml:space="preserve">
</t>
        </r>
      </text>
    </comment>
    <comment ref="B234" authorId="2" shapeId="0">
      <text>
        <r>
          <rPr>
            <b/>
            <sz val="12"/>
            <color indexed="81"/>
            <rFont val="Arial"/>
            <family val="2"/>
          </rPr>
          <t>Asignaciones que no suponen la contraprestación de bienes o servicios que se otorgan a fideicomisos del Poder Ejecutivo no incluidos en el Presupuesto de Egresos para que por cuenta de los entes públicos ejecuten acciones que éstos les han encomendado.</t>
        </r>
        <r>
          <rPr>
            <sz val="12"/>
            <color indexed="81"/>
            <rFont val="Arial"/>
            <family val="2"/>
          </rPr>
          <t xml:space="preserve">
</t>
        </r>
      </text>
    </comment>
    <comment ref="B235" authorId="2" shapeId="0">
      <text>
        <r>
          <rPr>
            <b/>
            <sz val="12"/>
            <color indexed="81"/>
            <rFont val="Arial"/>
            <family val="2"/>
          </rPr>
          <t>Asignaciones que no suponen la contraprestación de bienes o servicios que se otorgan a fideicomisos del Poder Legislativo no incluidos en el Presupuesto de Egresos para que por cuenta de los entes públicos ejecuten acciones que éstos les han encomendado.</t>
        </r>
        <r>
          <rPr>
            <sz val="12"/>
            <color indexed="81"/>
            <rFont val="Arial"/>
            <family val="2"/>
          </rPr>
          <t xml:space="preserve">
</t>
        </r>
      </text>
    </comment>
    <comment ref="B236" authorId="2" shapeId="0">
      <text>
        <r>
          <rPr>
            <b/>
            <sz val="12"/>
            <color indexed="81"/>
            <rFont val="Arial"/>
            <family val="2"/>
          </rPr>
          <t>Asignaciones que no suponen la contraprestación de bienes o servicios que se otorgan a Fideicomisos del Poder Judicial no incluidos en el Presupuesto de Egresos para que por cuenta de los entes públicos ejecuten acciones que éstos les han encomendado.</t>
        </r>
        <r>
          <rPr>
            <sz val="12"/>
            <color indexed="81"/>
            <rFont val="Arial"/>
            <family val="2"/>
          </rPr>
          <t xml:space="preserve">
</t>
        </r>
      </text>
    </comment>
    <comment ref="B237" authorId="2" shapeId="0">
      <text>
        <r>
          <rPr>
            <b/>
            <sz val="12"/>
            <color indexed="81"/>
            <rFont val="Arial"/>
            <family val="2"/>
          </rPr>
          <t>Asignaciones internas, que no suponen la contraprestación de bienes o servicios, destinada a fideicomisos no empresariales y no financieros,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t>
        </r>
      </text>
    </comment>
    <comment ref="B238" authorId="2" shapeId="0">
      <text>
        <r>
          <rPr>
            <b/>
            <sz val="12"/>
            <color indexed="81"/>
            <rFont val="Arial"/>
            <family val="2"/>
          </rPr>
          <t>Asignaciones internas, que no suponen la contraprestación de bienes o servicios, destinada a fideicomisos empresariales y no financieros, con el objeto de financiar parte de los gastos inherentes a sus funciones.</t>
        </r>
        <r>
          <rPr>
            <sz val="12"/>
            <color indexed="81"/>
            <rFont val="Arial"/>
            <family val="2"/>
          </rPr>
          <t xml:space="preserve">
</t>
        </r>
      </text>
    </comment>
    <comment ref="B239" authorId="2" shapeId="0">
      <text>
        <r>
          <rPr>
            <b/>
            <sz val="12"/>
            <color indexed="81"/>
            <rFont val="Arial"/>
            <family val="2"/>
          </rPr>
          <t>Asignaciones internas, que no suponen la contraprestación de bienes o servicios, destinada a fideicomisos públicos financieros, para financiar parte de los gastos inherentes a sus funciones. Estas entidades realizan labores de intermediación financiera o actividades financieras auxiliares relacionadas con la misma.</t>
        </r>
        <r>
          <rPr>
            <sz val="12"/>
            <color indexed="81"/>
            <rFont val="Arial"/>
            <family val="2"/>
          </rPr>
          <t xml:space="preserve">
</t>
        </r>
      </text>
    </comment>
    <comment ref="B240" authorId="2" shapeId="0">
      <text>
        <r>
          <rPr>
            <sz val="12"/>
            <color indexed="81"/>
            <rFont val="Arial"/>
            <family val="2"/>
          </rPr>
          <t xml:space="preserve">
Asignaciones internas, que no suponen la contraprestación de bienes o servicios, destinadas a otros fideicomisos no clasificados en las partidas anteriores, con el objeto de financiar parte de los gastos inherentes a sus funciones</t>
        </r>
      </text>
    </comment>
    <comment ref="B241" authorId="2" shapeId="0">
      <text>
        <r>
          <rPr>
            <b/>
            <sz val="12"/>
            <color indexed="81"/>
            <rFont val="Arial"/>
            <family val="2"/>
          </rPr>
          <t>Asignaciones destinadas a cubrir las aportaciones de seguridad social que por obligación de ley los entes públicos deben transferir a los organismos de seguridad social en su carácter de responsable solidario, distintas a las consideradas en el capítulo 1000 "Servicios Personales" o en el concepto 4500 "Pensiones y Jubilaciones".</t>
        </r>
        <r>
          <rPr>
            <sz val="12"/>
            <color indexed="81"/>
            <rFont val="Arial"/>
            <family val="2"/>
          </rPr>
          <t xml:space="preserve">
</t>
        </r>
      </text>
    </comment>
    <comment ref="B242" authorId="2" shapeId="0">
      <text>
        <r>
          <rPr>
            <b/>
            <sz val="12"/>
            <color indexed="81"/>
            <rFont val="Arial"/>
            <family val="2"/>
          </rPr>
          <t>Asignaciones destinadas a cuotas y aportaciones de seguridad social que aporta el Estado de carácter estatutario y para seguros de retiro, cesantía en edad avanzada y vejez distintas a las consideradas en el capítulo 1000 "Servicos Personales".</t>
        </r>
        <r>
          <rPr>
            <sz val="12"/>
            <color indexed="81"/>
            <rFont val="Arial"/>
            <family val="2"/>
          </rPr>
          <t xml:space="preserve">
</t>
        </r>
      </text>
    </comment>
    <comment ref="B243" authorId="2" shapeId="0">
      <text>
        <r>
          <rPr>
            <b/>
            <sz val="12"/>
            <color indexed="81"/>
            <rFont val="Arial"/>
            <family val="2"/>
          </rPr>
          <t>Asignaciones que los entes públicos destinan por causa de utilidad social para otorgar donativos a instituciones no lucrativas destinadas a actividades educativas, culturales, de salud, de investigación científica, de aplicación de nuevas tecnologías o de beneficiencia, en términos de las disposiciones aplicables.</t>
        </r>
        <r>
          <rPr>
            <sz val="12"/>
            <color indexed="81"/>
            <rFont val="Arial"/>
            <family val="2"/>
          </rPr>
          <t xml:space="preserve">
</t>
        </r>
      </text>
    </comment>
    <comment ref="B244" authorId="2" shapeId="0">
      <text>
        <r>
          <rPr>
            <b/>
            <sz val="12"/>
            <color indexed="81"/>
            <rFont val="Arial"/>
            <family val="2"/>
          </rPr>
          <t>Asignaciones destinadas a instituciones privadas que desarrollen actividades sociales, culturales, de beneficiencia o sanitarias sin fines de lucro, para la continuación de su labor social. Incluye las asignaciones en dinero o en especie destinadas a instituciones, tales como: escuelas, institutos, universidades, centros de investigación, hospitales, museos, fundaciones, entre otros.</t>
        </r>
        <r>
          <rPr>
            <sz val="12"/>
            <color indexed="81"/>
            <rFont val="Arial"/>
            <family val="2"/>
          </rPr>
          <t xml:space="preserve">
</t>
        </r>
      </text>
    </comment>
    <comment ref="B245" authorId="2" shapeId="0">
      <text>
        <r>
          <rPr>
            <b/>
            <sz val="12"/>
            <color indexed="81"/>
            <rFont val="Arial"/>
            <family val="2"/>
          </rPr>
          <t>Asignaciones que los entes públicos otorgan, en los términos del Presupuesto de Egresos y las demás disposiciones aplicables, por concepto de donativos en dinero y donaciones en especie a favor de las entidades federativas o sus municipios para contribuir a la consecución de objetivos de beneficio social y cultural.</t>
        </r>
        <r>
          <rPr>
            <sz val="12"/>
            <color indexed="81"/>
            <rFont val="Arial"/>
            <family val="2"/>
          </rPr>
          <t xml:space="preserve">
</t>
        </r>
      </text>
    </comment>
    <comment ref="B246" authorId="2" shapeId="0">
      <text>
        <r>
          <rPr>
            <b/>
            <sz val="12"/>
            <color indexed="81"/>
            <rFont val="Arial"/>
            <family val="2"/>
          </rPr>
          <t>Asignaciones que los entes públicos otorgan, en los términos del Presupuesto de Egresos y las demás disposiciones aplicables, por concepto de donativos en dinero y donaciones en especie a favor de fideicomisos privados, que desarrollen actividades administrativas, sociales, culturales, de beneficiencia o sanitarias, para la continuación de su labor social.</t>
        </r>
        <r>
          <rPr>
            <sz val="12"/>
            <color indexed="81"/>
            <rFont val="Arial"/>
            <family val="2"/>
          </rPr>
          <t xml:space="preserve">
</t>
        </r>
      </text>
    </comment>
    <comment ref="B247" authorId="2" shapeId="0">
      <text>
        <r>
          <rPr>
            <b/>
            <sz val="12"/>
            <color indexed="81"/>
            <rFont val="Arial"/>
            <family val="2"/>
          </rPr>
          <t>Asignaciones que los entes públicos otorgan en los términos del Presupuesto de Egreso y las demás disposiciones aplicables, por concepto de donativos en dinero y donaciones en especie a favor de fideicomisos constituidos por las entidades federativas, que desarrollen actividades administrativas, sociales, culturales, de beneficiencia o sanitarias, para la continuación de su labor social.</t>
        </r>
        <r>
          <rPr>
            <sz val="12"/>
            <color indexed="81"/>
            <rFont val="Arial"/>
            <family val="2"/>
          </rPr>
          <t xml:space="preserve">
</t>
        </r>
      </text>
    </comment>
    <comment ref="B248" authorId="2" shapeId="0">
      <text>
        <r>
          <rPr>
            <b/>
            <sz val="12"/>
            <color indexed="81"/>
            <rFont val="Arial"/>
            <family val="2"/>
          </rPr>
          <t>Asignaciones que los entes públicos otorgan, en los términos del Presupuesto de Egreso y las demás disposiciones aplicables, por concepto de donativos en dinero y donaciones en especie a favor de instituciones internacionales gubernamentales o privadas sin fines de lucro que contribuyan a la consecución de objetivos de beneficio social y cultural.</t>
        </r>
        <r>
          <rPr>
            <sz val="12"/>
            <color indexed="81"/>
            <rFont val="Arial"/>
            <family val="2"/>
          </rPr>
          <t xml:space="preserve">
</t>
        </r>
      </text>
    </comment>
    <comment ref="B249" authorId="2" shapeId="0">
      <text>
        <r>
          <rPr>
            <b/>
            <sz val="12"/>
            <color indexed="81"/>
            <rFont val="Arial"/>
            <family val="2"/>
          </rPr>
          <t>Asignaciones que se otorgan para cubrir cuotas y aportaciones a instituciones y órganos internacionales. Derivadas de acuerdos, convenios o tratados celebrados por los entes públicos.</t>
        </r>
        <r>
          <rPr>
            <sz val="12"/>
            <color indexed="81"/>
            <rFont val="Arial"/>
            <family val="2"/>
          </rPr>
          <t xml:space="preserve">
</t>
        </r>
      </text>
    </comment>
    <comment ref="B250" authorId="2" shapeId="0">
      <text>
        <r>
          <rPr>
            <b/>
            <sz val="12"/>
            <color indexed="81"/>
            <rFont val="Arial"/>
            <family val="2"/>
          </rPr>
          <t>Asignaciones que no suponen la contraprestación de bienes o servicios, se otorgan para cubrir cuotas y aportaciones a gobiernos extranjeros, derivadas de acuerdos, convenios o tratados celebrados por los entes públicos.</t>
        </r>
        <r>
          <rPr>
            <sz val="12"/>
            <color indexed="81"/>
            <rFont val="Arial"/>
            <family val="2"/>
          </rPr>
          <t xml:space="preserve">
</t>
        </r>
      </text>
    </comment>
    <comment ref="B251" authorId="2" shapeId="0">
      <text>
        <r>
          <rPr>
            <b/>
            <sz val="12"/>
            <color indexed="81"/>
            <rFont val="Arial"/>
            <family val="2"/>
          </rPr>
          <t>Asignaciones que no suponen la contraprestación de bienes o servicios, se otorgan para cubrir cuotas y aportaciones a organismos internacionales, derivadas de acuerdos, convenios o tratados celebrados por los entes públicos.</t>
        </r>
        <r>
          <rPr>
            <sz val="12"/>
            <color indexed="81"/>
            <rFont val="Arial"/>
            <family val="2"/>
          </rPr>
          <t xml:space="preserve">
</t>
        </r>
      </text>
    </comment>
    <comment ref="B252" authorId="2" shapeId="0">
      <text>
        <r>
          <rPr>
            <b/>
            <sz val="12"/>
            <color indexed="81"/>
            <rFont val="Arial"/>
            <family val="2"/>
          </rPr>
          <t>Asignaciones que no suponen la contraprestación de bienes o servicios, se otorgan para cubrir cuotas y aportaciones al sector privado externo, derivadas de acuerdos, convenios o tratados celebrados por los entes públicos.</t>
        </r>
        <r>
          <rPr>
            <sz val="12"/>
            <color indexed="81"/>
            <rFont val="Arial"/>
            <family val="2"/>
          </rPr>
          <t xml:space="preserve">
</t>
        </r>
      </text>
    </comment>
    <comment ref="B253" authorId="2" shapeId="0">
      <text>
        <r>
          <rPr>
            <b/>
            <sz val="12"/>
            <color indexed="81"/>
            <rFont val="Arial"/>
            <family val="2"/>
          </rPr>
          <t>Agrupa las asignaciones destinadas a la adquisición de toda clase de bienes muebles e inmuebles requeridos en el desempeño de las actividades de los entes públicos. Incluye los pagos por adjudicación, expropiación e indemnización de bienes muebles e inmuebles a favor del Gobierno.</t>
        </r>
        <r>
          <rPr>
            <sz val="12"/>
            <color indexed="81"/>
            <rFont val="Arial"/>
            <family val="2"/>
          </rPr>
          <t xml:space="preserve">
</t>
        </r>
      </text>
    </comment>
    <comment ref="B254" authorId="2" shapeId="0">
      <text>
        <r>
          <rPr>
            <b/>
            <sz val="12"/>
            <color indexed="81"/>
            <rFont val="Arial"/>
            <family val="2"/>
          </rPr>
          <t>Asignaciones destinadas a la adquisición de toda clase de mobiliario y equipo de administración; bienes informáticos y equipo de cómputo; a bienes artísticos, obras de arte, objetos valiosos y otros elementos coleccionables. Así como también las refacciones y accesorios mayores correspondientes a este concepto. Incluye los pagos por adjudicación, expropiación e indemnización de bienes muebles a favor del Gobierno.</t>
        </r>
        <r>
          <rPr>
            <sz val="12"/>
            <color indexed="81"/>
            <rFont val="Arial"/>
            <family val="2"/>
          </rPr>
          <t xml:space="preserve">
</t>
        </r>
      </text>
    </comment>
    <comment ref="B255" authorId="2" shapeId="0">
      <text>
        <r>
          <rPr>
            <b/>
            <sz val="12"/>
            <color indexed="81"/>
            <rFont val="Arial"/>
            <family val="2"/>
          </rPr>
          <t>Asignaciones destinadas a la adquisición de bienes muebles y sistemas modulares que requieran los entes públicos para el desempeño de sus funciones, tales como: estantes, ficheros, percheros, escritorios, sillas, sillones, anaqueles, archiveros, libreros, mesas, pupitres, caballetes, restiradores, entre otros.</t>
        </r>
      </text>
    </comment>
    <comment ref="B256" authorId="2" shapeId="0">
      <text>
        <r>
          <rPr>
            <b/>
            <sz val="12"/>
            <color indexed="81"/>
            <rFont val="Arial"/>
            <family val="2"/>
          </rPr>
          <t>Asignaciones destinadas a todo tipo de muebles ensamblados, tapizados, sofás-cama, sillones reclinables, muebles de mimbre, ratán y bejuco y materiales similares, cocinas y sus partes. Excepto muebles de oficina y estantería.</t>
        </r>
        <r>
          <rPr>
            <sz val="12"/>
            <color indexed="81"/>
            <rFont val="Arial"/>
            <family val="2"/>
          </rPr>
          <t xml:space="preserve">
</t>
        </r>
      </text>
    </comment>
    <comment ref="B257" authorId="2" shapeId="0">
      <text>
        <r>
          <rPr>
            <b/>
            <sz val="12"/>
            <color indexed="81"/>
            <rFont val="Arial"/>
            <family val="2"/>
          </rPr>
          <t>Asignaciones destinadas a cubrir adquisición de obras y colecciones de carácter histórico y cultural de manera permanente de bienes artísticos y culturales como colecciones de pinturas, esculturas, cuadros, etc.</t>
        </r>
        <r>
          <rPr>
            <sz val="12"/>
            <color indexed="81"/>
            <rFont val="Arial"/>
            <family val="2"/>
          </rPr>
          <t xml:space="preserve">
</t>
        </r>
      </text>
    </comment>
    <comment ref="B258" authorId="2" shapeId="0">
      <text>
        <r>
          <rPr>
            <b/>
            <sz val="12"/>
            <color indexed="81"/>
            <rFont val="Arial"/>
            <family val="2"/>
          </rPr>
          <t>Asignaciones destinadas a cubrir la adquisición de bienes producidos de considerable valor que se adquieren y se mantienen como depósitos de valor y no se usan primordialmente para fines de producción o consumo, comprenden: piedras y metales preciosos como diamantes, el oro no monetario, el platino y la plata, que no se pretende utilizar como insumos intermedios en procesos de producción.</t>
        </r>
        <r>
          <rPr>
            <sz val="12"/>
            <color indexed="81"/>
            <rFont val="Arial"/>
            <family val="2"/>
          </rPr>
          <t xml:space="preserve">
</t>
        </r>
      </text>
    </comment>
    <comment ref="B259" authorId="2" shapeId="0">
      <text>
        <r>
          <rPr>
            <b/>
            <sz val="12"/>
            <color indexed="81"/>
            <rFont val="Arial"/>
            <family val="2"/>
          </rPr>
          <t>Asignaciones destinadas a la adquisición de equipos y aparatos de uso informático, para el procesamiento electrónico de datos y para el uso de redes, así como sus refacciones y accesorios mayores, tales como: servidores, computadoras, lectoras, terminales, monitores, procesadores, tableros de control, equipos de conectividad, unidades de almacenamiento, impresoras, lectores ópticos y magnéticos, monitores y componentes electrónicos como tarjetas simples o cargadas; circuitos, modem para computadora, fax y teléfono y arneses, entre otras.</t>
        </r>
        <r>
          <rPr>
            <sz val="12"/>
            <color indexed="81"/>
            <rFont val="Arial"/>
            <family val="2"/>
          </rPr>
          <t xml:space="preserve">
</t>
        </r>
      </text>
    </comment>
    <comment ref="B260" authorId="2" shapeId="0">
      <text>
        <r>
          <rPr>
            <b/>
            <sz val="12"/>
            <color indexed="81"/>
            <rFont val="Arial"/>
            <family val="2"/>
          </rPr>
          <t>Asignaciones destinadas a la adquisición de equipos propios para el desarrollo de las actividades administrativas, productivas y demás instalaciones de los entes públicos, tales como: máquinas de escribir, sumar, calcular y registrar; equipo de fotocopiadoras, aspiradoras, enceradoras, grabadoras, radios, televisores, microfilmadoras, circuito cerrado de T.V., equipos de detección de fuego, alarma y voceo, lavadoras, hornos de microondas y demás bienes considerados en los activos fijos de los entes públicos. Incluye los utensilios para el servicio de alimentación, cuya adquisición incremente los activos fijos de las mismas.</t>
        </r>
        <r>
          <rPr>
            <sz val="12"/>
            <color indexed="81"/>
            <rFont val="Arial"/>
            <family val="2"/>
          </rPr>
          <t xml:space="preserve">
</t>
        </r>
      </text>
    </comment>
    <comment ref="B261" authorId="2" shapeId="0">
      <text>
        <r>
          <rPr>
            <b/>
            <sz val="12"/>
            <color indexed="81"/>
            <rFont val="Arial"/>
            <family val="2"/>
          </rPr>
          <t>Asignaciones destinadas a la adquisición de equipos educacionales y recreativos, tales como: equipos y aparatos audiovisuales, aparatos de gimnasia, proyectores, cámaras fotográficas, entre otros. Incluye refacciones y accesorios mayores correspondientes a este concepto.</t>
        </r>
        <r>
          <rPr>
            <sz val="12"/>
            <color indexed="81"/>
            <rFont val="Arial"/>
            <family val="2"/>
          </rPr>
          <t xml:space="preserve">
</t>
        </r>
      </text>
    </comment>
    <comment ref="B262" authorId="2" shapeId="0">
      <text>
        <r>
          <rPr>
            <b/>
            <sz val="12"/>
            <color indexed="81"/>
            <rFont val="Arial"/>
            <family val="2"/>
          </rPr>
          <t>Asignaciones destinadas a la adquisición de equipos, tales como: proyectores, micrófonos, grabadores, televisores, entre otros.</t>
        </r>
        <r>
          <rPr>
            <sz val="12"/>
            <color indexed="81"/>
            <rFont val="Arial"/>
            <family val="2"/>
          </rPr>
          <t xml:space="preserve">
</t>
        </r>
      </text>
    </comment>
    <comment ref="B263" authorId="2" shapeId="0">
      <text>
        <r>
          <rPr>
            <b/>
            <sz val="12"/>
            <color indexed="81"/>
            <rFont val="Arial"/>
            <family val="2"/>
          </rPr>
          <t>Asignaciones destinadas a la adquisición de aparatos, tales como: aparatos y equipos de gimnasia y prácticas deportivas, entre otros.</t>
        </r>
        <r>
          <rPr>
            <sz val="12"/>
            <color indexed="81"/>
            <rFont val="Arial"/>
            <family val="2"/>
          </rPr>
          <t xml:space="preserve">
</t>
        </r>
      </text>
    </comment>
    <comment ref="B264" authorId="2" shapeId="0">
      <text>
        <r>
          <rPr>
            <b/>
            <sz val="12"/>
            <color indexed="81"/>
            <rFont val="Arial"/>
            <family val="2"/>
          </rPr>
          <t>Asignaciones destinadas a la adquisición de cámaras fotográficas, equipos y accesorios fotográficos y aparatos de proyección y de video, entre otros.</t>
        </r>
        <r>
          <rPr>
            <sz val="12"/>
            <color indexed="81"/>
            <rFont val="Arial"/>
            <family val="2"/>
          </rPr>
          <t xml:space="preserve">
</t>
        </r>
      </text>
    </comment>
    <comment ref="B265" authorId="2" shapeId="0">
      <text>
        <r>
          <rPr>
            <b/>
            <sz val="12"/>
            <color indexed="81"/>
            <rFont val="Arial"/>
            <family val="2"/>
          </rPr>
          <t>Asignaciones destinadas a la adquisición de mobiliario y equipo educacional y recreativo, tales como: muebles especializados para uso escolar, aparatos para parques infantiles, mesas especiales de juegos, instrumentos musicales y otros equipos destinados a la educación y recreación.</t>
        </r>
        <r>
          <rPr>
            <sz val="12"/>
            <color indexed="81"/>
            <rFont val="Arial"/>
            <family val="2"/>
          </rPr>
          <t xml:space="preserve">
</t>
        </r>
      </text>
    </comment>
    <comment ref="B266" authorId="2" shapeId="0">
      <text>
        <r>
          <rPr>
            <b/>
            <sz val="12"/>
            <color indexed="81"/>
            <rFont val="Arial"/>
            <family val="2"/>
          </rPr>
          <t>Asignaciones destinadas a la adquisición de equipo e instrumental médico y de laboratorio requerido para proporcionar los servicios médicos, hospitalarios y demás actividades de salud e investigación científica y técnica. Incluye refacciones y accesorios mayores correspondientes a esta partida.</t>
        </r>
        <r>
          <rPr>
            <sz val="12"/>
            <color indexed="81"/>
            <rFont val="Arial"/>
            <family val="2"/>
          </rPr>
          <t xml:space="preserve">
</t>
        </r>
      </text>
    </comment>
    <comment ref="B267" authorId="2" shapeId="0">
      <text>
        <r>
          <rPr>
            <b/>
            <sz val="12"/>
            <color indexed="81"/>
            <rFont val="Arial"/>
            <family val="2"/>
          </rPr>
          <t>Asignaciones destinadas a la adquisición de equipos, refacciones y accesorios mayores, utilizados en hospitales, unidades sanitarias, consultorios, servicios veterinarios y en los laboratorios auxiliares de las ciencias médicas y de investigación científica, tales como: rayos X, ultrasonido, equipos de diálisis e inhalo-terapia, máquinas esterilizadoras, sillas dentales, mesas operatorias, incubadoras, microscopios y toda clase de aparatos necesarios para equipar salas de rehabilitación, de emergencia, de hospitalización y de operación médica y equipo de rescate y salvamento.</t>
        </r>
        <r>
          <rPr>
            <sz val="12"/>
            <color indexed="81"/>
            <rFont val="Arial"/>
            <family val="2"/>
          </rPr>
          <t xml:space="preserve">
</t>
        </r>
      </text>
    </comment>
    <comment ref="B268" authorId="2" shapeId="0">
      <text>
        <r>
          <rPr>
            <b/>
            <sz val="12"/>
            <color indexed="81"/>
            <rFont val="Arial"/>
            <family val="2"/>
          </rPr>
          <t>Asignaciones destinadas a la adquisición de instrumentos, refacciones y accesorios mayores utilizados en la ciencia médica, en general todo tipo de instrumentos médicos necesarios para operaciones quirúrgicas, dentales y oftalmológicas, entre otros. Incluye el instrumental utilizado en los laboratorios de investigación científica e instrumental de medición.</t>
        </r>
        <r>
          <rPr>
            <sz val="12"/>
            <color indexed="81"/>
            <rFont val="Arial"/>
            <family val="2"/>
          </rPr>
          <t xml:space="preserve">
</t>
        </r>
      </text>
    </comment>
    <comment ref="B269" authorId="2" shapeId="0">
      <text>
        <r>
          <rPr>
            <b/>
            <sz val="12"/>
            <color indexed="81"/>
            <rFont val="Arial"/>
            <family val="2"/>
          </rPr>
          <t>Asignaciones destinadas a la adquisición de toda clase de equipo de transporte terrestre, ferroviario, aéreo, aeroespacial, marítimo, lacustre, fluvial y auxiliar de transporte. Incluye refacciones y accesorios mayores correspondientes a este concepto.</t>
        </r>
        <r>
          <rPr>
            <sz val="12"/>
            <color indexed="81"/>
            <rFont val="Arial"/>
            <family val="2"/>
          </rPr>
          <t xml:space="preserve">
</t>
        </r>
      </text>
    </comment>
    <comment ref="B270" authorId="2" shapeId="0">
      <text>
        <r>
          <rPr>
            <b/>
            <sz val="12"/>
            <color indexed="81"/>
            <rFont val="Arial"/>
            <family val="2"/>
          </rPr>
          <t>Asignaciones destinadas a la adquisición de automóviles, camionetas de carga ligera, furgonetas, minivans, autobuses y microbuses de pasajeros, camiones de carga, de volteo, revolvedores y tracto-camiones, entre otros.</t>
        </r>
        <r>
          <rPr>
            <sz val="12"/>
            <color indexed="81"/>
            <rFont val="Arial"/>
            <family val="2"/>
          </rPr>
          <t xml:space="preserve">
</t>
        </r>
      </text>
    </comment>
    <comment ref="B271" authorId="2" shapeId="0">
      <text>
        <r>
          <rPr>
            <b/>
            <sz val="12"/>
            <color indexed="81"/>
            <rFont val="Arial"/>
            <family val="2"/>
          </rPr>
          <t>Asignaciones destinadas a la adquisición de carrocerías ensambladas sobre chasises producidos en otro establecimiento, remolques y semi-remolques para usos diversos, campers, casetas y toldos para camionetas, carros dormitorios, remolques para automóviles y camionetas; adaptación de vehículos para usos especiales, mecanismos de levantamiento de camiones de volteo, compuertas de camiones de carga y la quinta rueda.</t>
        </r>
        <r>
          <rPr>
            <sz val="12"/>
            <color indexed="81"/>
            <rFont val="Arial"/>
            <family val="2"/>
          </rPr>
          <t xml:space="preserve">
</t>
        </r>
      </text>
    </comment>
    <comment ref="B272" authorId="2" shapeId="0">
      <text>
        <r>
          <rPr>
            <b/>
            <sz val="12"/>
            <color indexed="81"/>
            <rFont val="Arial"/>
            <family val="2"/>
          </rPr>
          <t>Asignaciones destinadas a la adquisición de aviones y demás objetos que vuelan, incluso motores, excluye navegación y medición.</t>
        </r>
        <r>
          <rPr>
            <sz val="12"/>
            <color indexed="81"/>
            <rFont val="Arial"/>
            <family val="2"/>
          </rPr>
          <t xml:space="preserve">
</t>
        </r>
      </text>
    </comment>
    <comment ref="B273" authorId="2" shapeId="0">
      <text>
        <r>
          <rPr>
            <b/>
            <sz val="12"/>
            <color indexed="81"/>
            <rFont val="Arial"/>
            <family val="2"/>
          </rPr>
          <t>Asignaciones destinadas a la adquisición de equipo para el transporte ferroviario, tales como: locomotoras, vagones de pasajeros y de carga, transporte urbano en vías (metro y tren ligero), vehículos ferroviarios para mantenimiento. Excluye equipo de señalización férrea.</t>
        </r>
        <r>
          <rPr>
            <sz val="12"/>
            <color indexed="81"/>
            <rFont val="Arial"/>
            <family val="2"/>
          </rPr>
          <t xml:space="preserve">
</t>
        </r>
      </text>
    </comment>
    <comment ref="B274" authorId="2" shapeId="0">
      <text>
        <r>
          <rPr>
            <b/>
            <sz val="12"/>
            <color indexed="81"/>
            <rFont val="Arial"/>
            <family val="2"/>
          </rPr>
          <t>Asignaciones destinadas a la adquisición de buques, yates, submarinos, embarcaciones de recreo y deportes, canoas y en general, embarcaciones, con o sin motor, diseñadas para la navegación marítima, costera, fluvial y lacustre, plataformas no diseñadas para la navegación pero que son de uso marítimo, tales como: dragas, buques faro, plataformas flotantes para la perforación de pozos petroleros. Incluye materiales para construcción de embarcaciones. Excluye motores fuera de borda, de sistema eléctrico y electrónico, de balsas de hule, de plástico  no rígido.</t>
        </r>
        <r>
          <rPr>
            <sz val="12"/>
            <color indexed="81"/>
            <rFont val="Arial"/>
            <family val="2"/>
          </rPr>
          <t xml:space="preserve">
</t>
        </r>
      </text>
    </comment>
    <comment ref="B275" authorId="2" shapeId="0">
      <text>
        <r>
          <rPr>
            <b/>
            <sz val="12"/>
            <color indexed="81"/>
            <rFont val="Arial"/>
            <family val="2"/>
          </rPr>
          <t>Asignaciones destinadas a la adquisición de otros equipos de transporte no clasificados en las partidas anteriores, tales como: bicicletas, motocicletas, entre otros.</t>
        </r>
        <r>
          <rPr>
            <sz val="12"/>
            <color indexed="81"/>
            <rFont val="Arial"/>
            <family val="2"/>
          </rPr>
          <t xml:space="preserve">
</t>
        </r>
      </text>
    </comment>
    <comment ref="B276" authorId="2" shapeId="0">
      <text>
        <r>
          <rPr>
            <b/>
            <sz val="12"/>
            <color indexed="81"/>
            <rFont val="Arial"/>
            <family val="2"/>
          </rPr>
          <t>Asignaciones destinadas a la adquisición de maquinaria y equipo necesario para el desarrollo de las funciones de seguridad pública. Incluye refacciones y accesorios mayores correspondientes a este concepto.</t>
        </r>
        <r>
          <rPr>
            <sz val="12"/>
            <color indexed="81"/>
            <rFont val="Arial"/>
            <family val="2"/>
          </rPr>
          <t xml:space="preserve">
</t>
        </r>
      </text>
    </comment>
    <comment ref="B277" authorId="2" shapeId="0">
      <text>
        <r>
          <rPr>
            <b/>
            <sz val="12"/>
            <color indexed="81"/>
            <rFont val="Arial"/>
            <family val="2"/>
          </rPr>
          <t>Asignaciones destinadas a la adquisición de equipo y maquinaria para las funciones de defensa y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tales como: tanques, lanzacohetes, cañones, fusiles, pistolas, metralletas, morteros, lanza llamas, espadas, bayonetas, cargadores, cureñas, entre otros.</t>
        </r>
        <r>
          <rPr>
            <sz val="12"/>
            <color indexed="81"/>
            <rFont val="Arial"/>
            <family val="2"/>
          </rPr>
          <t xml:space="preserve">
</t>
        </r>
      </text>
    </comment>
    <comment ref="B278" authorId="2" shapeId="0">
      <text>
        <r>
          <rPr>
            <b/>
            <sz val="12"/>
            <color indexed="81"/>
            <rFont val="Arial"/>
            <family val="2"/>
          </rPr>
          <t>Asignaciones destinadas a la adquisición de toda clase de maquinaria y equipo no comprendidas en los conceptos anteriores tales como: los de uso agropecuario, industrial, construcción, aeroespacial, de comunicaciones y telecomunicaciones y demás maquinaria y equipo eléctrico y electrónico. Incluye la adquisición de herramientas y máquinas-herramientas. Adicionalmente comprende las refacciones y accesorios mayores correspondientes a este concepto.</t>
        </r>
        <r>
          <rPr>
            <sz val="12"/>
            <color indexed="81"/>
            <rFont val="Arial"/>
            <family val="2"/>
          </rPr>
          <t xml:space="preserve">
</t>
        </r>
      </text>
    </comment>
    <comment ref="B279" authorId="2" shapeId="0">
      <text>
        <r>
          <rPr>
            <b/>
            <sz val="12"/>
            <color indexed="81"/>
            <rFont val="Arial"/>
            <family val="2"/>
          </rPr>
          <t>Asignaciones destinadas a la adquisición de todo tipo de maquinaria y equipo, refacciones y accesorios mayores utilizados en actividades agropecuarias, tales como: tractores agrícolas, cosechadoras, segadoras, incubadoras, trilladoras, fertilizadoras, desgranadoras, equipo de riego, fumigadoras, rotuladoras, sembradoras, cultivadoras, espolveadoras, aspersores e implementos agrícolas, entre otros. Incluye maquinaria y equipo pecuario, tales como: ordeñadoras, equipo para la preparación de alimentos para el ganado, para la avicultura y para la cría de animales.</t>
        </r>
        <r>
          <rPr>
            <sz val="12"/>
            <color indexed="81"/>
            <rFont val="Arial"/>
            <family val="2"/>
          </rPr>
          <t xml:space="preserve">
</t>
        </r>
      </text>
    </comment>
    <comment ref="B280" authorId="2" shapeId="0">
      <text>
        <r>
          <rPr>
            <b/>
            <sz val="12"/>
            <color indexed="81"/>
            <rFont val="Arial"/>
            <family val="2"/>
          </rPr>
          <t>Asignaciones destinadas a la adquisición de todo tipo de maquinaria y equipo industrial, así como sus refacciones y accesorios mayores, tales como: molinos industriales, calderas, hornos eléctricos, motores, bombas industriales, despulpadoras, pasteurizadoras, envasadoras, entre otros. Incluye la adquisición de toda clase de maquinaria y equipo de perforación y exploración de suelos.</t>
        </r>
        <r>
          <rPr>
            <sz val="12"/>
            <color indexed="81"/>
            <rFont val="Arial"/>
            <family val="2"/>
          </rPr>
          <t xml:space="preserve">
</t>
        </r>
      </text>
    </comment>
    <comment ref="B281" authorId="2" shapeId="0">
      <text>
        <r>
          <rPr>
            <b/>
            <sz val="12"/>
            <color indexed="81"/>
            <rFont val="Arial"/>
            <family val="2"/>
          </rPr>
          <t>Asignaciones destinadas a la adquisición de maquinaria y equipo, refacciones y accesorios mayores utilizados en la construcción, tales como: quebradoras, revolvedoras, palas mecánicas, tractores oruga, moto-conformadoras, aplanadoras, excavadoras, grúas, dragas, máquinas para movimiento de tierra, bulldozers, mezcladoras de concreto, entre otros.</t>
        </r>
        <r>
          <rPr>
            <sz val="12"/>
            <color indexed="81"/>
            <rFont val="Arial"/>
            <family val="2"/>
          </rPr>
          <t xml:space="preserve">
</t>
        </r>
      </text>
    </comment>
    <comment ref="B282" authorId="2" shapeId="0">
      <text>
        <r>
          <rPr>
            <b/>
            <sz val="12"/>
            <color indexed="81"/>
            <rFont val="Arial"/>
            <family val="2"/>
          </rPr>
          <t>Asignaciones destinadas a la adquisición de sistemas de aire acondicionado, calefacción de ambiente, ventilación y de refrigeración comercial e industrial. Incluye: estufas para calefacción, las torres de enfriamiento, sistemas de purificación de aire ambiental y compresores para refrigeración y airea condicionado. Excluye los calentadores industriales de agua, calentadores de agua domésticos, radiadores eléctricos, ventiladores domésticos y sistemas de aire acondicionado para equipo de transporte.</t>
        </r>
        <r>
          <rPr>
            <sz val="12"/>
            <color indexed="81"/>
            <rFont val="Arial"/>
            <family val="2"/>
          </rPr>
          <t xml:space="preserve">
</t>
        </r>
      </text>
    </comment>
    <comment ref="B283" authorId="2" shapeId="0">
      <text>
        <r>
          <rPr>
            <b/>
            <sz val="12"/>
            <color indexed="81"/>
            <rFont val="Arial"/>
            <family val="2"/>
          </rPr>
          <t>Asignaciones destinadas a la adquisición de equipos y aparatos de comunicaciones y telecomunicaciones, refacciones y accesorios mayores, tales como: comunicación satelital, microondas, transmisores, receptores; equipo de telex, radar, sonar, radionavegación y video; amplificadores, equipos telefónicos, telegráficos, fax y demás equipos y aparatos para el mismo fin.</t>
        </r>
        <r>
          <rPr>
            <sz val="12"/>
            <color indexed="81"/>
            <rFont val="Arial"/>
            <family val="2"/>
          </rPr>
          <t xml:space="preserve">
</t>
        </r>
      </text>
    </comment>
    <comment ref="B284" authorId="2" shapeId="0">
      <text>
        <r>
          <rPr>
            <b/>
            <sz val="12"/>
            <color indexed="81"/>
            <rFont val="Arial"/>
            <family val="2"/>
          </rPr>
          <t>Asignaciones destinadas a la adquisición de equipo de generación eléctrica, aparatos y accesorios electrónicos, tales como: generadoras de energía, plantas, moto-generadoras de energía eléctrica, transformadores, reguladores, equipo electrónico, equipo electrónico nuclear, tableros de transferencias, entre otros. Excluye los bienes señalados en la partida 515 Equipo de cómputo y de tecnología de la información.</t>
        </r>
        <r>
          <rPr>
            <sz val="12"/>
            <color indexed="81"/>
            <rFont val="Arial"/>
            <family val="2"/>
          </rPr>
          <t xml:space="preserve">
</t>
        </r>
      </text>
    </comment>
    <comment ref="B285" authorId="2" shapeId="0">
      <text>
        <r>
          <rPr>
            <b/>
            <sz val="12"/>
            <color indexed="81"/>
            <rFont val="Arial"/>
            <family val="2"/>
          </rPr>
          <t>Asignaciones destinadas a la adquisición de herramientas eléctricas, neumáticas, máquinas-herramienta, refacciones y accesorios mayores, tales como: rectificadoras, cepilladoras, mortajadoras, pulidoras, lijadoras, sierras, taladros, martillos eléctricos, ensambladoras, fresadoras, encuadernadoras y demás herramientas consideradas en los activos fijos de los entes públicos.</t>
        </r>
        <r>
          <rPr>
            <sz val="12"/>
            <color indexed="81"/>
            <rFont val="Arial"/>
            <family val="2"/>
          </rPr>
          <t xml:space="preserve">
</t>
        </r>
      </text>
    </comment>
    <comment ref="B286" authorId="2" shapeId="0">
      <text>
        <r>
          <rPr>
            <b/>
            <sz val="12"/>
            <color indexed="81"/>
            <rFont val="Arial"/>
            <family val="2"/>
          </rPr>
          <t>Asignaciones destinadas a cubrir el costo de los bienes muebles o maquinaria y equipos especializados adquiridos por los entes públicos, no incluidos o especificados en los conceptos y partidas del presente capítulo, tales como: equipo científico e investigación, equipo contra incendio y maquinaria para protección al ambiente, entre otros.</t>
        </r>
      </text>
    </comment>
    <comment ref="B287" authorId="2" shapeId="0">
      <text>
        <r>
          <rPr>
            <b/>
            <sz val="12"/>
            <color indexed="81"/>
            <rFont val="Arial"/>
            <family val="2"/>
          </rPr>
          <t>Asignaciones destinadas a la adquisición de toda clase de especies animales y otros seres vivos, tanto para su utilización en el trabajo como para su fomento, exhibición y reproducción.</t>
        </r>
        <r>
          <rPr>
            <sz val="12"/>
            <color indexed="81"/>
            <rFont val="Arial"/>
            <family val="2"/>
          </rPr>
          <t xml:space="preserve">
</t>
        </r>
      </text>
    </comment>
    <comment ref="B288" authorId="2" shapeId="0">
      <text>
        <r>
          <rPr>
            <b/>
            <sz val="12"/>
            <color indexed="81"/>
            <rFont val="Arial"/>
            <family val="2"/>
          </rPr>
          <t>Asignaciones destinadas a la adquisición de ganado bovino en todas sus fases: producción de carne, cría y explotación de ganado bovino para reemplazos de ganado bovino lechero.</t>
        </r>
        <r>
          <rPr>
            <sz val="12"/>
            <color indexed="81"/>
            <rFont val="Arial"/>
            <family val="2"/>
          </rPr>
          <t xml:space="preserve">
</t>
        </r>
      </text>
    </comment>
    <comment ref="B289" authorId="2" shapeId="0">
      <text>
        <r>
          <rPr>
            <b/>
            <sz val="12"/>
            <color indexed="81"/>
            <rFont val="Arial"/>
            <family val="2"/>
          </rPr>
          <t>Asignaciones destinadas a la adquisición de cerdos en todas sus fases en granjas, patios y azoteas.</t>
        </r>
        <r>
          <rPr>
            <sz val="12"/>
            <color indexed="81"/>
            <rFont val="Arial"/>
            <family val="2"/>
          </rPr>
          <t xml:space="preserve">
</t>
        </r>
      </text>
    </comment>
    <comment ref="B290" authorId="2" shapeId="0">
      <text>
        <r>
          <rPr>
            <b/>
            <sz val="12"/>
            <color indexed="81"/>
            <rFont val="Arial"/>
            <family val="2"/>
          </rPr>
          <t>Asignaciones destinadas a la adquisición de aves para carne, aves para producción de huevo fértil y para plato, gallinas productoras de huevo fértil y para plato; pollos en la fase de engorda para carne; guajolotes o pavos para carne y producción de huevo; y otras aves productoras de carne y huevo como: patos, gansos, codornices, faisanes, palomas, avestruces, emúes y otras.</t>
        </r>
        <r>
          <rPr>
            <sz val="12"/>
            <color indexed="81"/>
            <rFont val="Arial"/>
            <family val="2"/>
          </rPr>
          <t xml:space="preserve">
</t>
        </r>
      </text>
    </comment>
    <comment ref="B291" authorId="2" shapeId="0">
      <text>
        <r>
          <rPr>
            <b/>
            <sz val="12"/>
            <color indexed="81"/>
            <rFont val="Arial"/>
            <family val="2"/>
          </rPr>
          <t>Asignaciones destinadas a la adquisición de ovinos y caprinos.</t>
        </r>
        <r>
          <rPr>
            <sz val="12"/>
            <color indexed="81"/>
            <rFont val="Arial"/>
            <family val="2"/>
          </rPr>
          <t xml:space="preserve">
</t>
        </r>
      </text>
    </comment>
    <comment ref="B292" authorId="2" shapeId="0">
      <text>
        <r>
          <rPr>
            <b/>
            <sz val="12"/>
            <color indexed="81"/>
            <rFont val="Arial"/>
            <family val="2"/>
          </rPr>
          <t>Asignaciones destinadas a la adquisición de peces y acuicultura, tales como: animales acuáticos en ambientes controlados (peces, moluscos, crustáceos, camarones y reptiles). Excluye acuicultura vegetal.</t>
        </r>
        <r>
          <rPr>
            <sz val="12"/>
            <color indexed="81"/>
            <rFont val="Arial"/>
            <family val="2"/>
          </rPr>
          <t xml:space="preserve">
</t>
        </r>
      </text>
    </comment>
    <comment ref="B293" authorId="2" shapeId="0">
      <text>
        <r>
          <rPr>
            <b/>
            <sz val="12"/>
            <color indexed="81"/>
            <rFont val="Arial"/>
            <family val="2"/>
          </rPr>
          <t>Asignaciones destinadas a la adquisición de equinos, tales como: caballos, mulas, burros y otros. Excluye servicio de pensión para equinos.</t>
        </r>
        <r>
          <rPr>
            <sz val="12"/>
            <color indexed="81"/>
            <rFont val="Arial"/>
            <family val="2"/>
          </rPr>
          <t xml:space="preserve">
</t>
        </r>
      </text>
    </comment>
    <comment ref="B294" authorId="2" shapeId="0">
      <text>
        <r>
          <rPr>
            <b/>
            <sz val="12"/>
            <color indexed="81"/>
            <rFont val="Arial"/>
            <family val="2"/>
          </rPr>
          <t>Asignaciones destinadas a la adquisición de especies menores y de zoológico, tales como: abejas, colmenas, conejos, chinchillas, zorros, perros, gatos, gallos de pelea, aves de ornato, cisnes, pavos reales, flamencos, gusanos de seda, llamas, venados, animales de laboratorio, entre otros.</t>
        </r>
        <r>
          <rPr>
            <sz val="12"/>
            <color indexed="81"/>
            <rFont val="Arial"/>
            <family val="2"/>
          </rPr>
          <t xml:space="preserve">
</t>
        </r>
      </text>
    </comment>
    <comment ref="B295" authorId="2" shapeId="0">
      <text>
        <r>
          <rPr>
            <b/>
            <sz val="12"/>
            <color indexed="81"/>
            <rFont val="Arial"/>
            <family val="2"/>
          </rPr>
          <t>Asignaciones destinadas a la adquisición de árboles y plantas que se utilizan repetida o continuamente durante más de un año para producir otros bienes.</t>
        </r>
        <r>
          <rPr>
            <sz val="12"/>
            <color indexed="81"/>
            <rFont val="Arial"/>
            <family val="2"/>
          </rPr>
          <t xml:space="preserve">
</t>
        </r>
      </text>
    </comment>
    <comment ref="B296" authorId="2" shapeId="0">
      <text>
        <r>
          <rPr>
            <b/>
            <sz val="12"/>
            <color indexed="81"/>
            <rFont val="Arial"/>
            <family val="2"/>
          </rPr>
          <t>Asignaciones destinadas a la adquisición de otros activos biológicos, tales como: semen como material productivo y todos los que sean capaces de experimentar transformaciones biológicas para convertirlos en otros activos biológicos.</t>
        </r>
        <r>
          <rPr>
            <sz val="12"/>
            <color indexed="81"/>
            <rFont val="Arial"/>
            <family val="2"/>
          </rPr>
          <t xml:space="preserve">
</t>
        </r>
      </text>
    </comment>
    <comment ref="B297" authorId="2" shapeId="0">
      <text>
        <r>
          <rPr>
            <b/>
            <sz val="12"/>
            <color indexed="81"/>
            <rFont val="Arial"/>
            <family val="2"/>
          </rPr>
          <t>Asignaciones destinadas a la adquisición de todo tipo de bienes inmuebles, así como los gastos derivados de actos de su adquisición, adjudicación, expropiación e indemnización, incluye las asignaciones destinadas a los Proyectos de Prestación de Servicios relativos cuando se realicen por causas de interés público.</t>
        </r>
        <r>
          <rPr>
            <sz val="12"/>
            <color indexed="81"/>
            <rFont val="Arial"/>
            <family val="2"/>
          </rPr>
          <t xml:space="preserve">
</t>
        </r>
      </text>
    </comment>
    <comment ref="B298" authorId="2" shapeId="0">
      <text>
        <r>
          <rPr>
            <b/>
            <sz val="12"/>
            <color indexed="81"/>
            <rFont val="Arial"/>
            <family val="2"/>
          </rPr>
          <t>Asignaciones destinadas a la adquisición de tierras, terrenos y predios urbanos baldíos, campos con o sin mejoras necesarios para los usos propios de los entes públicos.</t>
        </r>
        <r>
          <rPr>
            <sz val="12"/>
            <color indexed="81"/>
            <rFont val="Arial"/>
            <family val="2"/>
          </rPr>
          <t xml:space="preserve">
</t>
        </r>
      </text>
    </comment>
    <comment ref="B299" authorId="2" shapeId="0">
      <text>
        <r>
          <rPr>
            <b/>
            <sz val="12"/>
            <color indexed="81"/>
            <rFont val="Arial"/>
            <family val="2"/>
          </rPr>
          <t>Asignaciones destinadas a la adquisición de viviendas que son edificadas principalmente como residencias requeridos por los entes públicos para sus actividades. Incluye: garajes y otras estructuras asociadas requeridas.</t>
        </r>
        <r>
          <rPr>
            <sz val="12"/>
            <color indexed="81"/>
            <rFont val="Arial"/>
            <family val="2"/>
          </rPr>
          <t xml:space="preserve">
</t>
        </r>
      </text>
    </comment>
    <comment ref="B300" authorId="2" shapeId="0">
      <text>
        <r>
          <rPr>
            <b/>
            <sz val="12"/>
            <color indexed="81"/>
            <rFont val="Arial"/>
            <family val="2"/>
          </rPr>
          <t>Asignaciones destinadas a la adquisición de edificios, tales como: oficinas, escuelas, hospitales, edificios industriales, comerciales y para la recreación pública, almacenes, hoteles y restaurantes que requieren los entes públicos para desarrollar sus actividades. Excluye viviendas.</t>
        </r>
        <r>
          <rPr>
            <sz val="12"/>
            <color indexed="81"/>
            <rFont val="Arial"/>
            <family val="2"/>
          </rPr>
          <t xml:space="preserve">
</t>
        </r>
      </text>
    </comment>
    <comment ref="B301" authorId="2" shapeId="0">
      <text>
        <r>
          <rPr>
            <b/>
            <sz val="12"/>
            <color indexed="81"/>
            <rFont val="Arial"/>
            <family val="2"/>
          </rPr>
          <t>Asignaciones destinadas a cubrir el costo de los bienes inmuebles adquiridos por los entes públicos no incluidos o especificados en los conceptos y partidas del presente capítulo.</t>
        </r>
        <r>
          <rPr>
            <sz val="12"/>
            <color indexed="81"/>
            <rFont val="Arial"/>
            <family val="2"/>
          </rPr>
          <t xml:space="preserve">
</t>
        </r>
      </text>
    </comment>
    <comment ref="B302" authorId="2" shapeId="0">
      <text>
        <r>
          <rPr>
            <b/>
            <sz val="12"/>
            <color indexed="81"/>
            <rFont val="Arial"/>
            <family val="2"/>
          </rPr>
          <t>Asignaciones para la adquisición de derechos por el uso de activos de propiedad industrial, comercial, intelectual y otros, como por ejemplo: software, licencias, patentes, marcas, derechos, concesiones y franquicias.</t>
        </r>
        <r>
          <rPr>
            <sz val="12"/>
            <color indexed="81"/>
            <rFont val="Arial"/>
            <family val="2"/>
          </rPr>
          <t xml:space="preserve">
</t>
        </r>
      </text>
    </comment>
    <comment ref="B303" authorId="2" shapeId="0">
      <text>
        <r>
          <rPr>
            <b/>
            <sz val="12"/>
            <color indexed="81"/>
            <rFont val="Arial"/>
            <family val="2"/>
          </rPr>
          <t>Asignaciones destinadas a la adquisición de paquetes y programas de informática, para ser aplicados en los sistemas administrativos y operativos computarizados de los entes públicos, su descripción y los materiales de apoyo de los sistemas y las aplicaciones informáticas que se espera utilizar.</t>
        </r>
        <r>
          <rPr>
            <sz val="12"/>
            <color indexed="81"/>
            <rFont val="Arial"/>
            <family val="2"/>
          </rPr>
          <t xml:space="preserve">
</t>
        </r>
      </text>
    </comment>
    <comment ref="B304" authorId="2" shapeId="0">
      <text>
        <r>
          <rPr>
            <b/>
            <sz val="12"/>
            <color indexed="81"/>
            <rFont val="Arial"/>
            <family val="2"/>
          </rPr>
          <t>Asignaciones destinadas a la protección para los inventos, ya sea mediante una norma legal o un fallo judicial. Los ejemplos de inventos susceptibles de protección incluyen las constituciones de materiales, procesos, mecanismos, circuitos y aparatos eléctricos y electrónicos, fórmulas farmacéuticas y nuevas variedades de seres vivientes producidos en forma artificial, entre otros.</t>
        </r>
        <r>
          <rPr>
            <sz val="12"/>
            <color indexed="81"/>
            <rFont val="Arial"/>
            <family val="2"/>
          </rPr>
          <t xml:space="preserve">
</t>
        </r>
      </text>
    </comment>
    <comment ref="B305" authorId="2" shapeId="0">
      <text>
        <r>
          <rPr>
            <b/>
            <sz val="12"/>
            <color indexed="81"/>
            <rFont val="Arial"/>
            <family val="2"/>
          </rPr>
          <t>Asignaciones destinadas a cubrir los gastos generados por el uso de nombres comerciales, símbolos o emblemas que identifiquen un producto o conjunto de productos, que otorgan derechos de exclusividad para su uso o explotación, por parte de los entes públicos.</t>
        </r>
        <r>
          <rPr>
            <sz val="12"/>
            <color indexed="81"/>
            <rFont val="Arial"/>
            <family val="2"/>
          </rPr>
          <t xml:space="preserve">
</t>
        </r>
      </text>
    </comment>
    <comment ref="B306" authorId="2" shapeId="0">
      <text>
        <r>
          <rPr>
            <b/>
            <sz val="12"/>
            <color indexed="81"/>
            <rFont val="Arial"/>
            <family val="2"/>
          </rPr>
          <t>Asignaciones destinadas para atender los gastos generados por el uso de obras técnicas, culturales, de arte o musicales, u otras pertenecientes a personas jurídicas o naturales, nacionales o extranjeras.</t>
        </r>
        <r>
          <rPr>
            <sz val="12"/>
            <color indexed="81"/>
            <rFont val="Arial"/>
            <family val="2"/>
          </rPr>
          <t xml:space="preserve">
</t>
        </r>
      </text>
    </comment>
    <comment ref="B307" authorId="2" shapeId="0">
      <text>
        <r>
          <rPr>
            <b/>
            <sz val="12"/>
            <color indexed="81"/>
            <rFont val="Arial"/>
            <family val="2"/>
          </rPr>
          <t>Asignaciones destinadas a cubrir la adquisición del derecho de explotación por un lapso de tiempo determinado de bienes y servicios por parte de una empresa a otra.</t>
        </r>
        <r>
          <rPr>
            <sz val="12"/>
            <color indexed="81"/>
            <rFont val="Arial"/>
            <family val="2"/>
          </rPr>
          <t xml:space="preserve">
</t>
        </r>
      </text>
    </comment>
    <comment ref="B308" authorId="2" shapeId="0">
      <text>
        <r>
          <rPr>
            <b/>
            <sz val="12"/>
            <color indexed="81"/>
            <rFont val="Arial"/>
            <family val="2"/>
          </rPr>
          <t>Asignaciones destinadas a la adquisición de franquicias que constituye un tipo de relación contractual entre dos personas jurídicas: franquiciante y el franquiciatario. Mediante el contrato de franquicia, el franquiciante cede al franquiciatario la licencia de una marca así como los métodos y el saber hacer lo necesario (know-how) de su negocio a cambio de una cuota periódica).</t>
        </r>
        <r>
          <rPr>
            <sz val="12"/>
            <color indexed="81"/>
            <rFont val="Arial"/>
            <family val="2"/>
          </rPr>
          <t xml:space="preserve">
</t>
        </r>
      </text>
    </comment>
    <comment ref="B309" authorId="2" shapeId="0">
      <text>
        <r>
          <rPr>
            <b/>
            <sz val="12"/>
            <color indexed="81"/>
            <rFont val="Arial"/>
            <family val="2"/>
          </rPr>
          <t>Asignaciones destinadas a la adquisición de permisos informáticos e intelectuales.</t>
        </r>
        <r>
          <rPr>
            <sz val="12"/>
            <color indexed="81"/>
            <rFont val="Arial"/>
            <family val="2"/>
          </rPr>
          <t xml:space="preserve">
</t>
        </r>
      </text>
    </comment>
    <comment ref="B310" authorId="2" shapeId="0">
      <text>
        <r>
          <rPr>
            <b/>
            <sz val="12"/>
            <color indexed="81"/>
            <rFont val="Arial"/>
            <family val="2"/>
          </rPr>
          <t>Asignaciones destinadas a la adquisición de permisos para realizar negocios en general o un negocio o profesión en particular.</t>
        </r>
        <r>
          <rPr>
            <sz val="12"/>
            <color indexed="81"/>
            <rFont val="Arial"/>
            <family val="2"/>
          </rPr>
          <t xml:space="preserve">
</t>
        </r>
      </text>
    </comment>
    <comment ref="B311" authorId="2" shapeId="0">
      <text>
        <r>
          <rPr>
            <b/>
            <sz val="12"/>
            <color indexed="81"/>
            <rFont val="Arial"/>
            <family val="2"/>
          </rPr>
          <t>Asignaciones destinadas atenderá cubrir los gastos generados por concepto de otros activos intangibles, no incluidos en partidas específicas anteriores.</t>
        </r>
        <r>
          <rPr>
            <sz val="12"/>
            <color indexed="81"/>
            <rFont val="Arial"/>
            <family val="2"/>
          </rPr>
          <t xml:space="preserve">
</t>
        </r>
      </text>
    </comment>
    <comment ref="B312" authorId="2" shapeId="0">
      <text>
        <r>
          <rPr>
            <b/>
            <sz val="12"/>
            <color indexed="81"/>
            <rFont val="Arial"/>
            <family val="2"/>
          </rPr>
          <t>Asignaciones destinadas a obras por contrato y proyectos productivos y acciones de fomento. Incluye los gastos en estudios de pre-inversión y preparación del proyecto.</t>
        </r>
        <r>
          <rPr>
            <sz val="12"/>
            <color indexed="81"/>
            <rFont val="Arial"/>
            <family val="2"/>
          </rPr>
          <t xml:space="preserve">
</t>
        </r>
      </text>
    </comment>
    <comment ref="B313" authorId="2" shapeId="0">
      <text>
        <r>
          <rPr>
            <b/>
            <sz val="12"/>
            <color indexed="81"/>
            <rFont val="Arial"/>
            <family val="2"/>
          </rPr>
          <t>Asignaciones destinadas para construcciones en bienes de dominio público de acuerdo con lo establecido en el art. 7 de la Ley General de Bienes Nacionales y otras leyes aplicables. Incluye los gastos en estudios de pre-inversión y preparación del proyecto.</t>
        </r>
        <r>
          <rPr>
            <sz val="12"/>
            <color indexed="81"/>
            <rFont val="Arial"/>
            <family val="2"/>
          </rPr>
          <t xml:space="preserve">
</t>
        </r>
      </text>
    </comment>
    <comment ref="B314" authorId="2" shapeId="0">
      <text>
        <r>
          <rPr>
            <b/>
            <sz val="12"/>
            <color indexed="81"/>
            <rFont val="Arial"/>
            <family val="2"/>
          </rPr>
          <t>Asignaciones destinadas a obras para vivienda, ya sean unifamiliares o multifamiliares. Incluye construcción nueva, ampliación, remodelación, mantenimiento o reparación integral de las construcciones, así como los gastos en estudios de pre-inversión y preparación del proyecto.</t>
        </r>
      </text>
    </comment>
    <comment ref="B315" authorId="2" shapeId="0">
      <text>
        <r>
          <rPr>
            <b/>
            <sz val="12"/>
            <color indexed="81"/>
            <rFont val="Arial"/>
            <family val="2"/>
          </rPr>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r>
        <r>
          <rPr>
            <sz val="12"/>
            <color indexed="81"/>
            <rFont val="Arial"/>
            <family val="2"/>
          </rPr>
          <t xml:space="preserve">
</t>
        </r>
      </text>
    </comment>
    <comment ref="B316" authorId="2" shapeId="0">
      <text>
        <r>
          <rPr>
            <b/>
            <sz val="12"/>
            <color indexed="81"/>
            <rFont val="Arial"/>
            <family val="2"/>
          </rPr>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r>
        <r>
          <rPr>
            <sz val="12"/>
            <color indexed="81"/>
            <rFont val="Arial"/>
            <family val="2"/>
          </rPr>
          <t xml:space="preserve">
</t>
        </r>
      </text>
    </comment>
    <comment ref="B317" authorId="2" shapeId="0">
      <text>
        <r>
          <rPr>
            <b/>
            <sz val="12"/>
            <color indexed="81"/>
            <rFont val="Arial"/>
            <family val="2"/>
          </rPr>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r>
        <r>
          <rPr>
            <sz val="12"/>
            <color indexed="81"/>
            <rFont val="Arial"/>
            <family val="2"/>
          </rPr>
          <t xml:space="preserve">
</t>
        </r>
      </text>
    </comment>
    <comment ref="B318" authorId="2" shapeId="0">
      <text>
        <r>
          <rPr>
            <b/>
            <sz val="12"/>
            <color indexed="81"/>
            <rFont val="Arial"/>
            <family val="2"/>
          </rPr>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r>
        <r>
          <rPr>
            <sz val="12"/>
            <color indexed="81"/>
            <rFont val="Arial"/>
            <family val="2"/>
          </rPr>
          <t xml:space="preserve">
</t>
        </r>
      </text>
    </comment>
    <comment ref="B319" authorId="2" shapeId="0">
      <text>
        <r>
          <rPr>
            <b/>
            <sz val="12"/>
            <color indexed="81"/>
            <rFont val="Arial"/>
            <family val="2"/>
          </rPr>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r>
        <r>
          <rPr>
            <sz val="12"/>
            <color indexed="81"/>
            <rFont val="Arial"/>
            <family val="2"/>
          </rPr>
          <t xml:space="preserve">
</t>
        </r>
      </text>
    </comment>
    <comment ref="B320" authorId="2" shapeId="0">
      <text>
        <r>
          <rPr>
            <b/>
            <sz val="12"/>
            <color indexed="81"/>
            <rFont val="Arial"/>
            <family val="2"/>
          </rPr>
          <t>Asignaciones destinadas a la realización de instalaciones eléctricas, hidrosanitarias, de gas, aire acondicionado, calefacción, instalaciones electromecánicas y otras instalaciones de construcciones, Incluye los gastos en estudios de pre-inversión y preparación del proyecto.</t>
        </r>
        <r>
          <rPr>
            <sz val="12"/>
            <color indexed="81"/>
            <rFont val="Arial"/>
            <family val="2"/>
          </rPr>
          <t xml:space="preserve">
</t>
        </r>
      </text>
    </comment>
    <comment ref="B321" authorId="2" shapeId="0">
      <text>
        <r>
          <rPr>
            <b/>
            <sz val="12"/>
            <color indexed="81"/>
            <rFont val="Arial"/>
            <family val="2"/>
          </rPr>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r>
        <r>
          <rPr>
            <sz val="12"/>
            <color indexed="81"/>
            <rFont val="Arial"/>
            <family val="2"/>
          </rPr>
          <t xml:space="preserve">
</t>
        </r>
      </text>
    </comment>
    <comment ref="B322" authorId="2" shapeId="0">
      <text>
        <r>
          <rPr>
            <b/>
            <sz val="12"/>
            <color indexed="81"/>
            <rFont val="Arial"/>
            <family val="2"/>
          </rPr>
          <t>Asignaciones para construcciones en bienes inmuebles propiedad de los entes públicos. Incluye los gastos en estudios de pre inversión y preparación del proyecto.</t>
        </r>
        <r>
          <rPr>
            <sz val="12"/>
            <color indexed="81"/>
            <rFont val="Arial"/>
            <family val="2"/>
          </rPr>
          <t xml:space="preserve">
</t>
        </r>
      </text>
    </comment>
    <comment ref="B323" authorId="2" shapeId="0">
      <text>
        <r>
          <rPr>
            <b/>
            <sz val="12"/>
            <color indexed="81"/>
            <rFont val="Arial"/>
            <family val="2"/>
          </rPr>
          <t>Asignaciones destinadas a obras para vivienda, ya sean unifamiliares o multifamiliares. Incluye construcción nueva, ampliación, remodelación, mantenimiento o reparación integral de las construcciones, así como los gastos en estudios de pre inversión y preparación del proyecto.</t>
        </r>
        <r>
          <rPr>
            <sz val="12"/>
            <color indexed="81"/>
            <rFont val="Arial"/>
            <family val="2"/>
          </rPr>
          <t xml:space="preserve">
</t>
        </r>
      </text>
    </comment>
    <comment ref="B324" authorId="2" shapeId="0">
      <text>
        <r>
          <rPr>
            <b/>
            <sz val="12"/>
            <color indexed="81"/>
            <rFont val="Arial"/>
            <family val="2"/>
          </rPr>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 inversión y preparación del proyecto.</t>
        </r>
        <r>
          <rPr>
            <sz val="12"/>
            <color indexed="81"/>
            <rFont val="Arial"/>
            <family val="2"/>
          </rPr>
          <t xml:space="preserve">
</t>
        </r>
      </text>
    </comment>
    <comment ref="B325" authorId="2" shapeId="0">
      <text>
        <r>
          <rPr>
            <b/>
            <sz val="12"/>
            <color indexed="81"/>
            <rFont val="Arial"/>
            <family val="2"/>
          </rPr>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r>
        <r>
          <rPr>
            <sz val="12"/>
            <color indexed="81"/>
            <rFont val="Arial"/>
            <family val="2"/>
          </rPr>
          <t xml:space="preserve">
</t>
        </r>
      </text>
    </comment>
    <comment ref="B326" authorId="2" shapeId="0">
      <text>
        <r>
          <rPr>
            <b/>
            <sz val="12"/>
            <color indexed="81"/>
            <rFont val="Arial"/>
            <family val="2"/>
          </rPr>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r>
        <r>
          <rPr>
            <sz val="12"/>
            <color indexed="81"/>
            <rFont val="Arial"/>
            <family val="2"/>
          </rPr>
          <t xml:space="preserve">
</t>
        </r>
      </text>
    </comment>
    <comment ref="B327" authorId="2" shapeId="0">
      <text>
        <r>
          <rPr>
            <b/>
            <sz val="12"/>
            <color indexed="81"/>
            <rFont val="Arial"/>
            <family val="2"/>
          </rPr>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r>
        <r>
          <rPr>
            <sz val="12"/>
            <color indexed="81"/>
            <rFont val="Arial"/>
            <family val="2"/>
          </rPr>
          <t xml:space="preserve">
</t>
        </r>
      </text>
    </comment>
    <comment ref="B328" authorId="2" shapeId="0">
      <text>
        <r>
          <rPr>
            <b/>
            <sz val="12"/>
            <color indexed="81"/>
            <rFont val="Arial"/>
            <family val="2"/>
          </rPr>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r>
        <r>
          <rPr>
            <sz val="12"/>
            <color indexed="81"/>
            <rFont val="Arial"/>
            <family val="2"/>
          </rPr>
          <t xml:space="preserve">
</t>
        </r>
      </text>
    </comment>
    <comment ref="B329" authorId="2" shapeId="0">
      <text>
        <r>
          <rPr>
            <b/>
            <sz val="12"/>
            <color indexed="81"/>
            <rFont val="Arial"/>
            <family val="2"/>
          </rPr>
          <t>Asignaciones destinadas a la realización de instalaciones eléctricas, hidro-sanitarias, de gas, aire acondicionado, calefacción, instalaciones electromecánicas y otras instalaciones de construcciones. Incluye los gastos en estudios de pre-inversión y preparación del proyecto.</t>
        </r>
        <r>
          <rPr>
            <sz val="12"/>
            <color indexed="81"/>
            <rFont val="Arial"/>
            <family val="2"/>
          </rPr>
          <t xml:space="preserve">
</t>
        </r>
      </text>
    </comment>
    <comment ref="B330" authorId="2" shapeId="0">
      <text>
        <r>
          <rPr>
            <b/>
            <sz val="12"/>
            <color indexed="81"/>
            <rFont val="Arial"/>
            <family val="2"/>
          </rPr>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r>
        <r>
          <rPr>
            <sz val="12"/>
            <color indexed="81"/>
            <rFont val="Arial"/>
            <family val="2"/>
          </rPr>
          <t xml:space="preserve">
</t>
        </r>
      </text>
    </comment>
    <comment ref="B331" authorId="2" shapeId="0">
      <text>
        <r>
          <rPr>
            <b/>
            <sz val="12"/>
            <color indexed="81"/>
            <rFont val="Arial"/>
            <family val="2"/>
          </rPr>
          <t>Erogaciones realizadas por los entes públicos con la finalidad de ejecutar proyectos de desarrollo productivo, económico y social y otros. Incluye el costo de la preparación de proyectos.</t>
        </r>
        <r>
          <rPr>
            <sz val="12"/>
            <color indexed="81"/>
            <rFont val="Arial"/>
            <family val="2"/>
          </rPr>
          <t xml:space="preserve">
</t>
        </r>
      </text>
    </comment>
    <comment ref="B332" authorId="2" shapeId="0">
      <text>
        <r>
          <rPr>
            <b/>
            <sz val="12"/>
            <color indexed="81"/>
            <rFont val="Arial"/>
            <family val="2"/>
          </rPr>
          <t>Asignaciones destinadas a los estudios, formulación y evaluación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r>
        <r>
          <rPr>
            <sz val="12"/>
            <color indexed="81"/>
            <rFont val="Arial"/>
            <family val="2"/>
          </rPr>
          <t xml:space="preserve">
</t>
        </r>
      </text>
    </comment>
    <comment ref="B333" authorId="2" shapeId="0">
      <text>
        <r>
          <rPr>
            <b/>
            <sz val="12"/>
            <color indexed="81"/>
            <rFont val="Arial"/>
            <family val="2"/>
          </rPr>
          <t>Asignaciones destinadas a la Ejecución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r>
        <r>
          <rPr>
            <sz val="12"/>
            <color indexed="81"/>
            <rFont val="Arial"/>
            <family val="2"/>
          </rPr>
          <t xml:space="preserve">
</t>
        </r>
      </text>
    </comment>
    <comment ref="B334" authorId="2" shapeId="0">
      <text>
        <r>
          <rPr>
            <b/>
            <sz val="12"/>
            <color indexed="81"/>
            <rFont val="Arial"/>
            <family val="2"/>
          </rPr>
          <t>Erogaciones que realiza la administración pública en la adquisición de acciones, bonos y otros títulos y valores; así como en préstamos otorgados a diversos agentes económicos. Se incluyen las aportaciones de capital a las entidades públicas; así como las erogaciones contingentes e imprevistas para el cumplimiento de obligaciones del Gobierno.</t>
        </r>
        <r>
          <rPr>
            <sz val="12"/>
            <color indexed="81"/>
            <rFont val="Arial"/>
            <family val="2"/>
          </rPr>
          <t xml:space="preserve">
</t>
        </r>
      </text>
    </comment>
    <comment ref="B335" authorId="2" shapeId="0">
      <text>
        <r>
          <rPr>
            <b/>
            <sz val="12"/>
            <color indexed="81"/>
            <rFont val="Arial"/>
            <family val="2"/>
          </rPr>
          <t>Asignaciones destinadas al otorgamiento de créditos en forma directa o mediante fondos y fideicomisos a favor de los sectores social y privado, o de los municipios, para el financiamiento de acciones para el impulso de actividades productivas de acuerdo con las políticas, normas y disposiciones aplicables.</t>
        </r>
        <r>
          <rPr>
            <sz val="12"/>
            <color indexed="81"/>
            <rFont val="Arial"/>
            <family val="2"/>
          </rPr>
          <t xml:space="preserve">
</t>
        </r>
      </text>
    </comment>
    <comment ref="B336" authorId="2" shapeId="0">
      <text>
        <r>
          <rPr>
            <b/>
            <sz val="12"/>
            <color indexed="81"/>
            <rFont val="Arial"/>
            <family val="2"/>
          </rPr>
          <t>Asignaciones destinadas a otorgar créditos directos al sector social y privado, para la adquisición de toda clase de bienes muebles e inmuebles, así como para la construcción y reconstrucción de obras e instalaciones, cuando se apliquen en actividades productivas.</t>
        </r>
        <r>
          <rPr>
            <sz val="12"/>
            <color indexed="81"/>
            <rFont val="Arial"/>
            <family val="2"/>
          </rPr>
          <t xml:space="preserve">
</t>
        </r>
      </text>
    </comment>
    <comment ref="B337" authorId="2" shapeId="0">
      <text>
        <r>
          <rPr>
            <b/>
            <sz val="12"/>
            <color indexed="81"/>
            <rFont val="Arial"/>
            <family val="2"/>
          </rPr>
          <t>Asignaciones destinadas a otorgar créditos directos a municipios, para la adquisición de toda clase de bienes muebles e inmuebles, así como para la construcción y reconstrucción de obras e instalaciones, cuando se apliquen en actividades productivas.</t>
        </r>
        <r>
          <rPr>
            <sz val="12"/>
            <color indexed="81"/>
            <rFont val="Arial"/>
            <family val="2"/>
          </rPr>
          <t xml:space="preserve">
</t>
        </r>
      </text>
    </comment>
    <comment ref="B338" authorId="2" shapeId="0">
      <text>
        <r>
          <rPr>
            <b/>
            <sz val="12"/>
            <color indexed="81"/>
            <rFont val="Arial"/>
            <family val="2"/>
          </rPr>
          <t>Asignaciones para aportar capital directo o mediante la adquisición de acciones u otros valores representativos de capital a entidades paraestatales y empresas privadas; así como a organismos nacionales e internacionales.</t>
        </r>
        <r>
          <rPr>
            <sz val="12"/>
            <color indexed="81"/>
            <rFont val="Arial"/>
            <family val="2"/>
          </rPr>
          <t xml:space="preserve">
</t>
        </r>
      </text>
    </comment>
    <comment ref="B339" authorId="2" shapeId="0">
      <text>
        <r>
          <rPr>
            <b/>
            <sz val="12"/>
            <color indexed="81"/>
            <rFont val="Arial"/>
            <family val="2"/>
          </rPr>
          <t>Asignaciones para la adquisición de acciones y participaciones de capital en organismos descentralizados, que se traducen en una inversión financiera para el organismo que los otorga y en un aumento del patrimonio para el que los recibe. Estas asignaciones tienen por propósito fomentar o desarrollar industrias o servicios públicos a cargo de las entidades paraestatales no empresariales y no financieras, así como asistirlos cuando requieran ayuda por situaciones económicas o fiscales adversas para los mismos.</t>
        </r>
        <r>
          <rPr>
            <sz val="12"/>
            <color indexed="81"/>
            <rFont val="Arial"/>
            <family val="2"/>
          </rPr>
          <t xml:space="preserve">
</t>
        </r>
      </text>
    </comment>
    <comment ref="B340" authorId="2" shapeId="0">
      <text>
        <r>
          <rPr>
            <b/>
            <sz val="12"/>
            <color indexed="81"/>
            <rFont val="Arial"/>
            <family val="2"/>
          </rPr>
          <t>Asignaciones para la adquisición de acciones y participaciones de capital en empresas públicas no financieras, que se traducen en una inversión financiera para el organismo que los otorga y en un aumento del patrimonio para el que los recibe. Estas asignaciones tienen por propósito fomentar o desarrollar industrias o servicios públicos a cargo de las entidades paraestatales empresariales y no financieras, así como asistirlos cuando requieran ayuda por situaciones económicas o fiscales adversas para los mismos.</t>
        </r>
        <r>
          <rPr>
            <sz val="12"/>
            <color indexed="81"/>
            <rFont val="Arial"/>
            <family val="2"/>
          </rPr>
          <t xml:space="preserve">
</t>
        </r>
      </text>
    </comment>
    <comment ref="B341" authorId="2" shapeId="0">
      <text>
        <r>
          <rPr>
            <b/>
            <sz val="12"/>
            <color indexed="81"/>
            <rFont val="Arial"/>
            <family val="2"/>
          </rPr>
          <t>Asignaciones para la adquisición de acciones y participaciones de capital en instituciones financieras, que se traducen en una inversión financiera para el organismo que los otorga y en un aumento del patrimonio para el que los recibe. Estas asignaciones tienen por propósito fomentar o desarrollar industrias o servicios públicos a cargo de las instituciones paraestatales públicas financieras, así como asistirlos cuando requieran ayuda por situaciones económicas o fiscales adversas para los mismos.</t>
        </r>
        <r>
          <rPr>
            <sz val="12"/>
            <color indexed="81"/>
            <rFont val="Arial"/>
            <family val="2"/>
          </rPr>
          <t xml:space="preserve">
</t>
        </r>
      </text>
    </comment>
    <comment ref="B342" authorId="2" shapeId="0">
      <text>
        <r>
          <rPr>
            <b/>
            <sz val="12"/>
            <color indexed="81"/>
            <rFont val="Arial"/>
            <family val="2"/>
          </rPr>
          <t>Asignaciones para la adquisición de acciones y participaciones de capital en el sector privado, que se traducen en una inversión financiera para el organismo que los otorga y en un aumento del patrimonio para el que los recibe. Estas asignaciones tienen por propósito fomentar o desarrollar industrias o servicios públicos a cargo de las entidades del sector privado, así como asistirlos cuando requieran ayuda por situaciones económicas adversas para los mismos.</t>
        </r>
        <r>
          <rPr>
            <sz val="12"/>
            <color indexed="81"/>
            <rFont val="Arial"/>
            <family val="2"/>
          </rPr>
          <t xml:space="preserve">
</t>
        </r>
      </text>
    </comment>
    <comment ref="B343" authorId="2" shapeId="0">
      <text>
        <r>
          <rPr>
            <b/>
            <sz val="12"/>
            <color indexed="81"/>
            <rFont val="Arial"/>
            <family val="2"/>
          </rPr>
          <t>Asignaciones para la adquisición de acciones y participaciones de capital en organismos internacionales. Estas asignaciones tienen por propósito fomentar o desarrollar industrias o servicios públicos a cargo de los organismos internacionales, así como asistirlos cuando requieran ayuda por situaciones económicas adversas para los mismos.</t>
        </r>
        <r>
          <rPr>
            <sz val="12"/>
            <color indexed="81"/>
            <rFont val="Arial"/>
            <family val="2"/>
          </rPr>
          <t xml:space="preserve">
</t>
        </r>
      </text>
    </comment>
    <comment ref="B344" authorId="2" shapeId="0">
      <text>
        <r>
          <rPr>
            <b/>
            <sz val="12"/>
            <color indexed="81"/>
            <rFont val="Arial"/>
            <family val="2"/>
          </rPr>
          <t>Asignaciones para la adquisición de acciones y participaciones de capital en el sector externo, diferente de organismos internacionales, que se traducen en una inversión financiera para el organismo que los otorga y en un aumento del patrimonio para quien los recibe. Estas asignaciones tienen por propósito fomentar o desarrollar industrias o servicios públicos a cargo de las entidades del sector Externo, así como asistirlos cuando requieran ayuda por situaciones económicas adversas para los mismos.</t>
        </r>
        <r>
          <rPr>
            <sz val="12"/>
            <color indexed="81"/>
            <rFont val="Arial"/>
            <family val="2"/>
          </rPr>
          <t xml:space="preserve">
</t>
        </r>
      </text>
    </comment>
    <comment ref="B345" authorId="2" shapeId="0">
      <text>
        <r>
          <rPr>
            <b/>
            <sz val="12"/>
            <color indexed="81"/>
            <rFont val="Arial"/>
            <family val="2"/>
          </rPr>
          <t>Asignaciones para la adquisición de acciones y participaciones de capital en entidades del sector público, que se traduce en una inversión financiera para el organismo que los otorga y en un aumento del patrimonio para el que los recibe realizadas con fines de administración de la liquidez.</t>
        </r>
        <r>
          <rPr>
            <sz val="12"/>
            <color indexed="81"/>
            <rFont val="Arial"/>
            <family val="2"/>
          </rPr>
          <t xml:space="preserve">
</t>
        </r>
      </text>
    </comment>
    <comment ref="B346" authorId="2" shapeId="0">
      <text>
        <r>
          <rPr>
            <b/>
            <sz val="12"/>
            <color indexed="81"/>
            <rFont val="Arial"/>
            <family val="2"/>
          </rPr>
          <t>Asignaciones para la adquisición de acciones y participaciones de capital en entidades del sector privado, que se traducen en una inversión financiera para el organismo que los otorga y en un aumento del patrimonio para el que los recibe realizadas con fines de administración de liquidez.</t>
        </r>
        <r>
          <rPr>
            <sz val="12"/>
            <color indexed="81"/>
            <rFont val="Arial"/>
            <family val="2"/>
          </rPr>
          <t xml:space="preserve">
</t>
        </r>
      </text>
    </comment>
    <comment ref="B347" authorId="2" shapeId="0">
      <text>
        <r>
          <rPr>
            <b/>
            <sz val="12"/>
            <color indexed="81"/>
            <rFont val="Arial"/>
            <family val="2"/>
          </rPr>
          <t>Asignaciones para la adquisición de acciones y participaciones de capital en entidades del sector externo, que se traducen en una inversión financiera para el organismo que los otorga y en un aumento del patrimonio para el que los recibe realizadas con fines de administración de la liquidez.</t>
        </r>
        <r>
          <rPr>
            <sz val="12"/>
            <color indexed="81"/>
            <rFont val="Arial"/>
            <family val="2"/>
          </rPr>
          <t xml:space="preserve">
</t>
        </r>
      </text>
    </comment>
    <comment ref="B348" authorId="2" shapeId="0">
      <text>
        <r>
          <rPr>
            <b/>
            <sz val="12"/>
            <color indexed="81"/>
            <rFont val="Arial"/>
            <family val="2"/>
          </rPr>
          <t>Asignaciones destinadas a financiar la adquisición de títulos y valores representativos de deuda. Excluye los depósitos temporales efectuados en el mercado de valores o de capitales por la intermediación de instituciones financieras.</t>
        </r>
        <r>
          <rPr>
            <sz val="12"/>
            <color indexed="81"/>
            <rFont val="Arial"/>
            <family val="2"/>
          </rPr>
          <t xml:space="preserve">
</t>
        </r>
      </text>
    </comment>
    <comment ref="B349" authorId="2" shapeId="0">
      <text>
        <r>
          <rPr>
            <b/>
            <sz val="12"/>
            <color indexed="81"/>
            <rFont val="Arial"/>
            <family val="2"/>
          </rPr>
          <t>Asignaciones destinadas en forma directa a la adquisición de títulos o bonos emitidos por instituciones públicas federales, estatales y municipales; sociedades anónimas o corporaciones privadas, tanto nacionales como extranjeras, autorizadas para emitirlos, con fines de administración de la liquidez.</t>
        </r>
        <r>
          <rPr>
            <sz val="12"/>
            <color indexed="81"/>
            <rFont val="Arial"/>
            <family val="2"/>
          </rPr>
          <t xml:space="preserve">
</t>
        </r>
      </text>
    </comment>
    <comment ref="B350" authorId="2" shapeId="0">
      <text>
        <r>
          <rPr>
            <b/>
            <sz val="12"/>
            <color indexed="81"/>
            <rFont val="Arial"/>
            <family val="2"/>
          </rPr>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política económica.</t>
        </r>
        <r>
          <rPr>
            <sz val="12"/>
            <color indexed="81"/>
            <rFont val="Arial"/>
            <family val="2"/>
          </rPr>
          <t xml:space="preserve">
</t>
        </r>
      </text>
    </comment>
    <comment ref="B351" authorId="2" shapeId="0">
      <text>
        <r>
          <rPr>
            <b/>
            <sz val="12"/>
            <color indexed="81"/>
            <rFont val="Arial"/>
            <family val="2"/>
          </rPr>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administración de la liquidez.</t>
        </r>
        <r>
          <rPr>
            <sz val="12"/>
            <color indexed="81"/>
            <rFont val="Arial"/>
            <family val="2"/>
          </rPr>
          <t xml:space="preserve">
</t>
        </r>
      </text>
    </comment>
    <comment ref="B352" authorId="2" shapeId="0">
      <text>
        <r>
          <rPr>
            <b/>
            <sz val="12"/>
            <color indexed="81"/>
            <rFont val="Arial"/>
            <family val="2"/>
          </rPr>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r>
        <r>
          <rPr>
            <sz val="12"/>
            <color indexed="81"/>
            <rFont val="Arial"/>
            <family val="2"/>
          </rPr>
          <t xml:space="preserve">
</t>
        </r>
      </text>
    </comment>
    <comment ref="B353" authorId="2" shapeId="0">
      <text>
        <r>
          <rPr>
            <b/>
            <sz val="12"/>
            <color indexed="81"/>
            <rFont val="Arial"/>
            <family val="2"/>
          </rPr>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r>
        <r>
          <rPr>
            <sz val="12"/>
            <color indexed="81"/>
            <rFont val="Arial"/>
            <family val="2"/>
          </rPr>
          <t xml:space="preserve">
</t>
        </r>
      </text>
    </comment>
    <comment ref="B354" authorId="2" shapeId="0">
      <text>
        <r>
          <rPr>
            <b/>
            <sz val="12"/>
            <color indexed="81"/>
            <rFont val="Arial"/>
            <family val="2"/>
          </rPr>
          <t>Asignaciones destinadas en forma directa a la adquisición de cualquier otro tipo de valores crediticios no comprendidos en las partidas precedentes de este concepto, emitidos por instituciones públicas federales, estatales y municipales; sociedades anónimas o corporaciones privadas, tanto nacionales como extranjeras, autorizadas para emitirlos.</t>
        </r>
        <r>
          <rPr>
            <sz val="12"/>
            <color indexed="81"/>
            <rFont val="Arial"/>
            <family val="2"/>
          </rPr>
          <t xml:space="preserve">
</t>
        </r>
      </text>
    </comment>
    <comment ref="B355" authorId="2" shapeId="0">
      <text>
        <r>
          <rPr>
            <b/>
            <sz val="12"/>
            <color indexed="81"/>
            <rFont val="Arial"/>
            <family val="2"/>
          </rPr>
          <t>Asignaciones destinadas a la concesión de préstamos a entes públicos y al sector privado.</t>
        </r>
        <r>
          <rPr>
            <sz val="12"/>
            <color indexed="81"/>
            <rFont val="Arial"/>
            <family val="2"/>
          </rPr>
          <t xml:space="preserve">
</t>
        </r>
      </text>
    </comment>
    <comment ref="B356" authorId="2" shapeId="0">
      <text>
        <r>
          <rPr>
            <b/>
            <sz val="12"/>
            <color indexed="81"/>
            <rFont val="Arial"/>
            <family val="2"/>
          </rPr>
          <t>Asignaciones destinadas para la concesión de préstamos a entidades paraestatales no empresariales y no financieras con fines de política económica.</t>
        </r>
        <r>
          <rPr>
            <sz val="12"/>
            <color indexed="81"/>
            <rFont val="Arial"/>
            <family val="2"/>
          </rPr>
          <t xml:space="preserve">
</t>
        </r>
      </text>
    </comment>
    <comment ref="B357" authorId="2" shapeId="0">
      <text>
        <r>
          <rPr>
            <b/>
            <sz val="12"/>
            <color indexed="81"/>
            <rFont val="Arial"/>
            <family val="2"/>
          </rPr>
          <t>Asignaciones destinadas a la concesión de préstamos a entidades paraestatales empresariales y no financieras con fines de política económica.</t>
        </r>
        <r>
          <rPr>
            <sz val="12"/>
            <color indexed="81"/>
            <rFont val="Arial"/>
            <family val="2"/>
          </rPr>
          <t xml:space="preserve">
</t>
        </r>
      </text>
    </comment>
    <comment ref="B358" authorId="2" shapeId="0">
      <text>
        <r>
          <rPr>
            <b/>
            <sz val="12"/>
            <color indexed="81"/>
            <rFont val="Arial"/>
            <family val="2"/>
          </rPr>
          <t>Asignaciones destinadas a la concesión de préstamos a instituciones paraestatales públicas financieras con fines de política económica.</t>
        </r>
        <r>
          <rPr>
            <sz val="12"/>
            <color indexed="81"/>
            <rFont val="Arial"/>
            <family val="2"/>
          </rPr>
          <t xml:space="preserve">
</t>
        </r>
      </text>
    </comment>
    <comment ref="B359" authorId="2" shapeId="0">
      <text>
        <r>
          <rPr>
            <b/>
            <sz val="12"/>
            <color indexed="81"/>
            <rFont val="Arial"/>
            <family val="2"/>
          </rPr>
          <t>Asignaciones destinadas a la concesión de préstamos a entidades federativas y municipios con fines de política económica.</t>
        </r>
        <r>
          <rPr>
            <sz val="12"/>
            <color indexed="81"/>
            <rFont val="Arial"/>
            <family val="2"/>
          </rPr>
          <t xml:space="preserve">
</t>
        </r>
      </text>
    </comment>
    <comment ref="B360" authorId="2" shapeId="0">
      <text>
        <r>
          <rPr>
            <b/>
            <sz val="12"/>
            <color indexed="81"/>
            <rFont val="Arial"/>
            <family val="2"/>
          </rPr>
          <t>Asignaciones destinadas a la concesión de préstamos al sector privado, tales como: préstamos al personal, a sindicatos y demás erogaciones recuperables, con fines de política económica.</t>
        </r>
        <r>
          <rPr>
            <sz val="12"/>
            <color indexed="81"/>
            <rFont val="Arial"/>
            <family val="2"/>
          </rPr>
          <t xml:space="preserve">
</t>
        </r>
      </text>
    </comment>
    <comment ref="B361" authorId="2" shapeId="0">
      <text>
        <r>
          <rPr>
            <b/>
            <sz val="12"/>
            <color indexed="81"/>
            <rFont val="Arial"/>
            <family val="2"/>
          </rPr>
          <t>Asignaciones destinadas a la concesión de préstamos al sector externo con fines de política económica.</t>
        </r>
        <r>
          <rPr>
            <sz val="12"/>
            <color indexed="81"/>
            <rFont val="Arial"/>
            <family val="2"/>
          </rPr>
          <t xml:space="preserve">
</t>
        </r>
      </text>
    </comment>
    <comment ref="B362" authorId="2" shapeId="0">
      <text>
        <r>
          <rPr>
            <b/>
            <sz val="12"/>
            <color indexed="81"/>
            <rFont val="Arial"/>
            <family val="2"/>
          </rPr>
          <t>Asignaciones destinadas para la concesión de préstamos entre entes públicos con fines de gestión de liquidez.</t>
        </r>
        <r>
          <rPr>
            <sz val="12"/>
            <color indexed="81"/>
            <rFont val="Arial"/>
            <family val="2"/>
          </rPr>
          <t xml:space="preserve">
</t>
        </r>
      </text>
    </comment>
    <comment ref="B363" authorId="2" shapeId="0">
      <text>
        <r>
          <rPr>
            <b/>
            <sz val="12"/>
            <color indexed="81"/>
            <rFont val="Arial"/>
            <family val="2"/>
          </rPr>
          <t>Asignaciones destinadas para la concesión de préstamos al sector privado con fines de gestión de liquidez.</t>
        </r>
        <r>
          <rPr>
            <sz val="12"/>
            <color indexed="81"/>
            <rFont val="Arial"/>
            <family val="2"/>
          </rPr>
          <t xml:space="preserve">
</t>
        </r>
      </text>
    </comment>
    <comment ref="B364" authorId="2" shapeId="0">
      <text>
        <r>
          <rPr>
            <b/>
            <sz val="12"/>
            <color indexed="81"/>
            <rFont val="Arial"/>
            <family val="2"/>
          </rPr>
          <t>Asignaciones destinadas para la concesión de préstamos al sector externo con fines de gestión de liquidez.</t>
        </r>
        <r>
          <rPr>
            <sz val="12"/>
            <color indexed="81"/>
            <rFont val="Arial"/>
            <family val="2"/>
          </rPr>
          <t xml:space="preserve">
</t>
        </r>
      </text>
    </comment>
    <comment ref="B365" authorId="2" shapeId="0">
      <text>
        <r>
          <rPr>
            <b/>
            <sz val="12"/>
            <color indexed="81"/>
            <rFont val="Arial"/>
            <family val="2"/>
          </rPr>
          <t>Asignaciones a fideicomisos, mandatos y otros análogos para constituir o incrementar su patrimonio.</t>
        </r>
        <r>
          <rPr>
            <sz val="12"/>
            <color indexed="81"/>
            <rFont val="Arial"/>
            <family val="2"/>
          </rPr>
          <t xml:space="preserve">
</t>
        </r>
      </text>
    </comment>
    <comment ref="B366" authorId="2" shapeId="0">
      <text>
        <r>
          <rPr>
            <b/>
            <sz val="12"/>
            <color indexed="81"/>
            <rFont val="Arial"/>
            <family val="2"/>
          </rPr>
          <t>Asignaciones destinadas para construir o incrementar los fideicomisos del Poder Ejecutivo, con fines de política económica.</t>
        </r>
        <r>
          <rPr>
            <sz val="12"/>
            <color indexed="81"/>
            <rFont val="Arial"/>
            <family val="2"/>
          </rPr>
          <t xml:space="preserve">
</t>
        </r>
      </text>
    </comment>
    <comment ref="B367" authorId="2" shapeId="0">
      <text>
        <r>
          <rPr>
            <b/>
            <sz val="12"/>
            <color indexed="81"/>
            <rFont val="Arial"/>
            <family val="2"/>
          </rPr>
          <t>Asignaciones destinadas para construir o incrementar los fideicomisos del Poder Legislativo, con fines de política económica.</t>
        </r>
        <r>
          <rPr>
            <sz val="12"/>
            <color indexed="81"/>
            <rFont val="Arial"/>
            <family val="2"/>
          </rPr>
          <t xml:space="preserve">
</t>
        </r>
      </text>
    </comment>
    <comment ref="B368" authorId="2" shapeId="0">
      <text>
        <r>
          <rPr>
            <b/>
            <sz val="12"/>
            <color indexed="81"/>
            <rFont val="Arial"/>
            <family val="2"/>
          </rPr>
          <t>Asignaciones destinadas para construir o incrementar los fideicomisos del Poder Judicial, con fines de política económica.</t>
        </r>
        <r>
          <rPr>
            <sz val="12"/>
            <color indexed="81"/>
            <rFont val="Arial"/>
            <family val="2"/>
          </rPr>
          <t xml:space="preserve">
</t>
        </r>
      </text>
    </comment>
    <comment ref="B369" authorId="2" shapeId="0">
      <text>
        <r>
          <rPr>
            <b/>
            <sz val="12"/>
            <color indexed="81"/>
            <rFont val="Arial"/>
            <family val="2"/>
          </rPr>
          <t>Asignaciones destinadas para construir o incrementar los fideicomisos públicos no empresariales y no financieros, con fines de política económica.</t>
        </r>
        <r>
          <rPr>
            <sz val="12"/>
            <color indexed="81"/>
            <rFont val="Arial"/>
            <family val="2"/>
          </rPr>
          <t xml:space="preserve">
</t>
        </r>
      </text>
    </comment>
    <comment ref="B370" authorId="2" shapeId="0">
      <text>
        <r>
          <rPr>
            <b/>
            <sz val="12"/>
            <color indexed="81"/>
            <rFont val="Arial"/>
            <family val="2"/>
          </rPr>
          <t>Asignaciones destinadas para construir o incrementar los fideicomisos públicos empresariales y no financieros, con fines de política económica.</t>
        </r>
        <r>
          <rPr>
            <sz val="12"/>
            <color indexed="81"/>
            <rFont val="Arial"/>
            <family val="2"/>
          </rPr>
          <t xml:space="preserve">
</t>
        </r>
      </text>
    </comment>
    <comment ref="B371" authorId="2" shapeId="0">
      <text>
        <r>
          <rPr>
            <b/>
            <sz val="12"/>
            <color indexed="81"/>
            <rFont val="Arial"/>
            <family val="2"/>
          </rPr>
          <t>Asignaciones destinadas para construir o incrementar a fideicomisos públicos financieros, con fines de política económica.</t>
        </r>
        <r>
          <rPr>
            <sz val="12"/>
            <color indexed="81"/>
            <rFont val="Arial"/>
            <family val="2"/>
          </rPr>
          <t xml:space="preserve">
</t>
        </r>
      </text>
    </comment>
    <comment ref="B372" authorId="2" shapeId="0">
      <text>
        <r>
          <rPr>
            <b/>
            <sz val="12"/>
            <color indexed="81"/>
            <rFont val="Arial"/>
            <family val="2"/>
          </rPr>
          <t>Asignaciones a fideicomisos a favor de entidades federativas, con fines de política económica.</t>
        </r>
        <r>
          <rPr>
            <sz val="12"/>
            <color indexed="81"/>
            <rFont val="Arial"/>
            <family val="2"/>
          </rPr>
          <t xml:space="preserve">
</t>
        </r>
      </text>
    </comment>
    <comment ref="B373" authorId="2" shapeId="0">
      <text>
        <r>
          <rPr>
            <b/>
            <sz val="12"/>
            <color indexed="81"/>
            <rFont val="Arial"/>
            <family val="2"/>
          </rPr>
          <t>Asignaciones a fideicomisos de municipios con fines de política económica.</t>
        </r>
        <r>
          <rPr>
            <sz val="12"/>
            <color indexed="81"/>
            <rFont val="Arial"/>
            <family val="2"/>
          </rPr>
          <t xml:space="preserve">
</t>
        </r>
      </text>
    </comment>
    <comment ref="B374" authorId="2" shapeId="0">
      <text>
        <r>
          <rPr>
            <b/>
            <sz val="12"/>
            <color indexed="81"/>
            <rFont val="Arial"/>
            <family val="2"/>
          </rPr>
          <t>Asignaciones a fideicomisos de empresas privadas y particulares con fines de política económica.</t>
        </r>
        <r>
          <rPr>
            <sz val="12"/>
            <color indexed="81"/>
            <rFont val="Arial"/>
            <family val="2"/>
          </rPr>
          <t xml:space="preserve">
</t>
        </r>
      </text>
    </comment>
    <comment ref="B375" authorId="2" shapeId="0">
      <text>
        <r>
          <rPr>
            <b/>
            <sz val="12"/>
            <color indexed="81"/>
            <rFont val="Arial"/>
            <family val="2"/>
          </rPr>
          <t>Asignaciones destinadas a inversiones financieras no comprendidas en conceptos anteriores, tales como: la inversión en capital de trabajo en instituciones que se ocupan de actividades comerciales como son las tiendas y farmacias del ISSSTE e instituciones similares.</t>
        </r>
        <r>
          <rPr>
            <sz val="12"/>
            <color indexed="81"/>
            <rFont val="Arial"/>
            <family val="2"/>
          </rPr>
          <t xml:space="preserve">
</t>
        </r>
      </text>
    </comment>
    <comment ref="B376" authorId="2" shapeId="0">
      <text>
        <r>
          <rPr>
            <b/>
            <sz val="12"/>
            <color indexed="81"/>
            <rFont val="Arial"/>
            <family val="2"/>
          </rPr>
          <t>Asignaciones destinadas a colocaciones a largo plazo en moneda nacional.</t>
        </r>
        <r>
          <rPr>
            <sz val="12"/>
            <color indexed="81"/>
            <rFont val="Arial"/>
            <family val="2"/>
          </rPr>
          <t xml:space="preserve">
</t>
        </r>
      </text>
    </comment>
    <comment ref="B377" authorId="2" shapeId="0">
      <text>
        <r>
          <rPr>
            <b/>
            <sz val="12"/>
            <color indexed="81"/>
            <rFont val="Arial"/>
            <family val="2"/>
          </rPr>
          <t>Asignaciones destinadas a colocaciones financieras a largo plazo en moneda extranjera.</t>
        </r>
        <r>
          <rPr>
            <sz val="12"/>
            <color indexed="81"/>
            <rFont val="Arial"/>
            <family val="2"/>
          </rPr>
          <t xml:space="preserve">
</t>
        </r>
      </text>
    </comment>
    <comment ref="B378" authorId="2" shapeId="0">
      <text>
        <r>
          <rPr>
            <b/>
            <sz val="12"/>
            <color indexed="81"/>
            <rFont val="Arial"/>
            <family val="2"/>
          </rPr>
          <t>Provisiones presupuestarias para hacer frente a las erogaciones que se deriven de contingencias o fenómenos climáticos, meteorológicos o económicos, con el fin de prevenir o resarcir daños a la población o a la infraestructura pública; como las derivadas de las responsabilidades de los entes públicos.</t>
        </r>
        <r>
          <rPr>
            <sz val="12"/>
            <color indexed="81"/>
            <rFont val="Arial"/>
            <family val="2"/>
          </rPr>
          <t xml:space="preserve">
</t>
        </r>
      </text>
    </comment>
    <comment ref="B379" authorId="2" shapeId="0">
      <text>
        <r>
          <rPr>
            <b/>
            <sz val="12"/>
            <color indexed="81"/>
            <rFont val="Arial"/>
            <family val="2"/>
          </rPr>
          <t>Provisiones presupuestales destinadas a enfrentar las erogaciones que se deriven de fenómenos naturales,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r>
        <r>
          <rPr>
            <sz val="12"/>
            <color indexed="81"/>
            <rFont val="Arial"/>
            <family val="2"/>
          </rPr>
          <t xml:space="preserve">
</t>
        </r>
      </text>
    </comment>
    <comment ref="B380" authorId="2" shapeId="0">
      <text>
        <r>
          <rPr>
            <b/>
            <sz val="12"/>
            <color indexed="81"/>
            <rFont val="Arial"/>
            <family val="2"/>
          </rPr>
          <t>Provisiones presupuestarias destinadas a enfrentar las erogaciones que se deriven de contingencias socioeconómicas,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r>
        <r>
          <rPr>
            <sz val="12"/>
            <color indexed="81"/>
            <rFont val="Arial"/>
            <family val="2"/>
          </rPr>
          <t xml:space="preserve">
</t>
        </r>
      </text>
    </comment>
    <comment ref="B381" authorId="2" shapeId="0">
      <text>
        <r>
          <rPr>
            <b/>
            <sz val="12"/>
            <color indexed="81"/>
            <rFont val="Arial"/>
            <family val="2"/>
          </rPr>
          <t>Provisiones presupuestarias para otras erogaciones especiales, éstas se considerará como transitoria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t>
        </r>
        <r>
          <rPr>
            <sz val="12"/>
            <color indexed="81"/>
            <rFont val="Arial"/>
            <family val="2"/>
          </rPr>
          <t xml:space="preserve">
</t>
        </r>
      </text>
    </comment>
    <comment ref="B382" authorId="2" shapeId="0">
      <text>
        <r>
          <rPr>
            <b/>
            <sz val="12"/>
            <color indexed="81"/>
            <rFont val="Arial"/>
            <family val="2"/>
          </rPr>
          <t>Asignaciones destinadas a cubrir las participaciones y aportaciones para las entidades federativas y los municipios. Incluye las asignaciones destinadas a la ejecución de programas federales a través  de  las entidades federativas, mediante la reasignación de responsabilidades y recursos presupuestarios, en los términos de los convenios que celebre el Gobierno Federal con éstas.</t>
        </r>
        <r>
          <rPr>
            <sz val="12"/>
            <color indexed="81"/>
            <rFont val="Arial"/>
            <family val="2"/>
          </rPr>
          <t xml:space="preserve">
</t>
        </r>
      </text>
    </comment>
    <comment ref="B383" authorId="2" shapeId="0">
      <text>
        <r>
          <rPr>
            <b/>
            <sz val="12"/>
            <color indexed="81"/>
            <rFont val="Arial"/>
            <family val="2"/>
          </rPr>
          <t>Recursos que corresponden a los estados y municipios que se derivan del Sistema Nacional de Coordinación Fiscal, de conformidad a lo establecido por los capítulos I, II, III y IV de la Ley de Coordinación Fiscal, así como las que correspondan a sistemas estatales de coordinación fiscal determinados por las leyes correspondientes.</t>
        </r>
        <r>
          <rPr>
            <sz val="12"/>
            <color indexed="81"/>
            <rFont val="Arial"/>
            <family val="2"/>
          </rPr>
          <t xml:space="preserve">
</t>
        </r>
      </text>
    </comment>
    <comment ref="B384" authorId="2" shapeId="0">
      <text>
        <r>
          <rPr>
            <b/>
            <sz val="12"/>
            <color indexed="81"/>
            <rFont val="Arial"/>
            <family val="2"/>
          </rPr>
          <t>Asignaciones de recursos previstos en el Presupuesto de Egresos por concepto de las estimaciones de participaciones  en los ingresos federales que conforme a la Ley de Coordinación Fiscal correspondan a las haciendas públicas de los estados, municipios y Distrito Federal.</t>
        </r>
        <r>
          <rPr>
            <sz val="12"/>
            <color indexed="81"/>
            <rFont val="Arial"/>
            <family val="2"/>
          </rPr>
          <t xml:space="preserve">
</t>
        </r>
      </text>
    </comment>
    <comment ref="B385" authorId="2" shapeId="0">
      <text>
        <r>
          <rPr>
            <b/>
            <sz val="12"/>
            <color indexed="81"/>
            <rFont val="Arial"/>
            <family val="2"/>
          </rPr>
          <t>Asignaciones que prevén estimaciones por el porcentaje del importe total que se distribuye entre las  entidades federativas y de la parte correspondiente en materia de derechos.</t>
        </r>
        <r>
          <rPr>
            <sz val="12"/>
            <color indexed="81"/>
            <rFont val="Arial"/>
            <family val="2"/>
          </rPr>
          <t xml:space="preserve">
</t>
        </r>
      </text>
    </comment>
    <comment ref="B386" authorId="2" shapeId="0">
      <text>
        <r>
          <rPr>
            <b/>
            <sz val="12"/>
            <color indexed="81"/>
            <rFont val="Arial"/>
            <family val="2"/>
          </rPr>
          <t>Recursos de los estados a los municipios que se derivan del Sistema Nacional de Coordinación Fiscal, así como las que correspondan a sistemas estatales de coordinación fiscal determinados por las leyes correspondientes.</t>
        </r>
        <r>
          <rPr>
            <sz val="12"/>
            <color indexed="81"/>
            <rFont val="Arial"/>
            <family val="2"/>
          </rPr>
          <t xml:space="preserve">
</t>
        </r>
      </text>
    </comment>
    <comment ref="B387" authorId="2" shapeId="0">
      <text>
        <r>
          <rPr>
            <b/>
            <sz val="12"/>
            <color indexed="81"/>
            <rFont val="Arial"/>
            <family val="2"/>
          </rPr>
          <t>Asignaciones destinadas a compensar los montos correspondientes en los fondos previstos en las demás partidas, que conforme a la fórmula establecida se estima deben recibir las entidades federativas por concepto de recaudación federal participable. Incluye las asignaciones cuya participación total en los fondos general de participaciones y de fomento municipal no alcance el crecimiento esperado en la recaudación federal participable, las asignaciones a las entidades federativas que resulten afectadas por el cambio en la fórmula de participaciones y aquéllas destinadas a cubrir el porcentaje de las participaciones derivado de la recaudación del impuesto especial de producción y servicios.</t>
        </r>
        <r>
          <rPr>
            <sz val="12"/>
            <color indexed="81"/>
            <rFont val="Arial"/>
            <family val="2"/>
          </rPr>
          <t xml:space="preserve">
</t>
        </r>
      </text>
    </comment>
    <comment ref="B388" authorId="2" shapeId="0">
      <text>
        <r>
          <rPr>
            <b/>
            <sz val="12"/>
            <color indexed="81"/>
            <rFont val="Arial"/>
            <family val="2"/>
          </rPr>
          <t>Asignaciones destinadas a compensar los montos correspondientes en los fondos previstos en las demás partidas que, conforme a la fórmula establecida se estima deben recibir los municipios por concepto de recaudación federal participable. Incluye las asignaciones cuya participación total en los fondos general de participaciones y de fomento municipal no alcance el crecimiento esperado en la recaudación federal participable, las asignaciones a los municipios que resulten afectadas por el cambio en la fórmula de participaciones y aquéllas destinadas a cubrir el porcentaje de las participaciones derivado de la recaudación del impuesto especial de producción y servicios.</t>
        </r>
        <r>
          <rPr>
            <sz val="12"/>
            <color indexed="81"/>
            <rFont val="Arial"/>
            <family val="2"/>
          </rPr>
          <t xml:space="preserve">
</t>
        </r>
      </text>
    </comment>
    <comment ref="B389" authorId="2" shapeId="0">
      <text>
        <r>
          <rPr>
            <b/>
            <sz val="12"/>
            <color indexed="81"/>
            <rFont val="Arial"/>
            <family val="2"/>
          </rPr>
          <t xml:space="preserve">Asignaciones destinadas a cubrir los incentivos derivados de convenios de colaboración administrativa  que se celebren con otros órdenes de gobierno.
</t>
        </r>
      </text>
    </comment>
    <comment ref="B390" authorId="2" shapeId="0">
      <text>
        <r>
          <rPr>
            <b/>
            <sz val="12"/>
            <color indexed="81"/>
            <rFont val="Arial"/>
            <family val="2"/>
          </rPr>
          <t>Recursos que corresponden a las entidades federativas y municipios que se derivan del Sistema Nacional de Coordinación Fiscal, de conformidad a lo establecido por el capítulo V de la Ley de Coordinación Fiscal.</t>
        </r>
        <r>
          <rPr>
            <sz val="12"/>
            <color indexed="81"/>
            <rFont val="Arial"/>
            <family val="2"/>
          </rPr>
          <t xml:space="preserve">
</t>
        </r>
      </text>
    </comment>
    <comment ref="B391" authorId="2" shapeId="0">
      <text>
        <r>
          <rPr>
            <b/>
            <sz val="12"/>
            <color indexed="81"/>
            <rFont val="Arial"/>
            <family val="2"/>
          </rPr>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estados y Distrito Federal.</t>
        </r>
        <r>
          <rPr>
            <sz val="12"/>
            <color indexed="81"/>
            <rFont val="Arial"/>
            <family val="2"/>
          </rPr>
          <t xml:space="preserve">
</t>
        </r>
      </text>
    </comment>
    <comment ref="B392" authorId="2" shapeId="0">
      <text>
        <r>
          <rPr>
            <b/>
            <sz val="12"/>
            <color indexed="81"/>
            <rFont val="Arial"/>
            <family val="2"/>
          </rPr>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r>
        <r>
          <rPr>
            <sz val="12"/>
            <color indexed="81"/>
            <rFont val="Arial"/>
            <family val="2"/>
          </rPr>
          <t xml:space="preserve">
</t>
        </r>
      </text>
    </comment>
    <comment ref="B393" authorId="2" shapeId="0">
      <text>
        <r>
          <rPr>
            <b/>
            <sz val="12"/>
            <color indexed="81"/>
            <rFont val="Arial"/>
            <family val="2"/>
          </rPr>
          <t>Asignaciones destinadas a cubrir las aportaciones estatales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r>
        <r>
          <rPr>
            <sz val="12"/>
            <color indexed="81"/>
            <rFont val="Arial"/>
            <family val="2"/>
          </rPr>
          <t xml:space="preserve">
</t>
        </r>
      </text>
    </comment>
    <comment ref="B394" authorId="2" shapeId="0">
      <text>
        <r>
          <rPr>
            <b/>
            <sz val="12"/>
            <color indexed="81"/>
            <rFont val="Arial"/>
            <family val="2"/>
          </rPr>
          <t>Asignaciones destinadas a cubrir las aportaciones anuales para cada familia beneficiaria del Sistema de Protección Social en Salud, conforme al porcentaje y, en su caso, las actualizaciones que se determinen conforme a la Ley General de Salud.</t>
        </r>
        <r>
          <rPr>
            <sz val="12"/>
            <color indexed="81"/>
            <rFont val="Arial"/>
            <family val="2"/>
          </rPr>
          <t xml:space="preserve">
</t>
        </r>
      </text>
    </comment>
    <comment ref="B395" authorId="2" shapeId="0">
      <text>
        <r>
          <rPr>
            <b/>
            <sz val="12"/>
            <color indexed="81"/>
            <rFont val="Arial"/>
            <family val="2"/>
          </rPr>
          <t>Recursos destinados a compensar la disminución en ingresos participables a las entidades federativas y municipios.</t>
        </r>
        <r>
          <rPr>
            <sz val="12"/>
            <color indexed="81"/>
            <rFont val="Arial"/>
            <family val="2"/>
          </rPr>
          <t xml:space="preserve">
</t>
        </r>
      </text>
    </comment>
    <comment ref="B396" authorId="2" shapeId="0">
      <text>
        <r>
          <rPr>
            <b/>
            <sz val="12"/>
            <color indexed="81"/>
            <rFont val="Arial"/>
            <family val="2"/>
          </rPr>
          <t>Recursos asignados a un ente público y reasignado por éste a otro a través de convenios para su ejecución.</t>
        </r>
        <r>
          <rPr>
            <sz val="12"/>
            <color indexed="81"/>
            <rFont val="Arial"/>
            <family val="2"/>
          </rPr>
          <t xml:space="preserve">
</t>
        </r>
      </text>
    </comment>
    <comment ref="B397" authorId="2" shapeId="0">
      <text>
        <r>
          <rPr>
            <b/>
            <sz val="12"/>
            <color indexed="81"/>
            <rFont val="Arial"/>
            <family val="2"/>
          </rPr>
          <t>Asignaciones destinadas a los convenios que celebran los entes públicos con el propósito de reasignar la ejecución de funciones, programas o proyectos federales y, en su caso, recursos humanos o materiales.</t>
        </r>
        <r>
          <rPr>
            <sz val="12"/>
            <color indexed="81"/>
            <rFont val="Arial"/>
            <family val="2"/>
          </rPr>
          <t xml:space="preserve">
</t>
        </r>
      </text>
    </comment>
    <comment ref="B398" authorId="2" shapeId="0">
      <text>
        <r>
          <rPr>
            <b/>
            <sz val="12"/>
            <color indexed="81"/>
            <rFont val="Arial"/>
            <family val="2"/>
          </rPr>
          <t>Asignaciones destinadas a los convenios que  celebran los entes públicos con el propósito de descentralizar la ejecución de funciones, programas o proyectos federales y, en su caso, recursos humanos o materiales.</t>
        </r>
        <r>
          <rPr>
            <sz val="12"/>
            <color indexed="81"/>
            <rFont val="Arial"/>
            <family val="2"/>
          </rPr>
          <t xml:space="preserve">
</t>
        </r>
      </text>
    </comment>
    <comment ref="B399" authorId="2" shapeId="0">
      <text>
        <r>
          <rPr>
            <b/>
            <sz val="12"/>
            <color indexed="81"/>
            <rFont val="Arial"/>
            <family val="2"/>
          </rPr>
          <t>Asignaciones destinadas a otros convenios no especificados en las partidas anteriores que celebran los entes públicos.</t>
        </r>
        <r>
          <rPr>
            <sz val="12"/>
            <color indexed="81"/>
            <rFont val="Arial"/>
            <family val="2"/>
          </rPr>
          <t xml:space="preserve">
</t>
        </r>
      </text>
    </comment>
    <comment ref="B400" authorId="2" shapeId="0">
      <text>
        <r>
          <rPr>
            <b/>
            <sz val="12"/>
            <color indexed="81"/>
            <rFont val="Arial"/>
            <family val="2"/>
          </rPr>
          <t>Asignaciones destinadas a cubrir obligaciones por concepto de deuda pública interna y externa derivada de la contratación de empréstitos; incluye la amortización, los intereses, gastos y comisiones de la deuda pública, así como las erogaciones relacionadas con la emisión y/o contratación de deuda. Asimismo, incluye los adeudos de ejercicios fiscales anteriores (ADEFAS).</t>
        </r>
        <r>
          <rPr>
            <sz val="12"/>
            <color indexed="81"/>
            <rFont val="Arial"/>
            <family val="2"/>
          </rPr>
          <t xml:space="preserve">
</t>
        </r>
      </text>
    </comment>
    <comment ref="B401" authorId="2" shapeId="0">
      <text>
        <r>
          <rPr>
            <b/>
            <sz val="12"/>
            <color indexed="81"/>
            <rFont val="Arial"/>
            <family val="2"/>
          </rPr>
          <t>Asignaciones destinadas a cubrir el pago del principal derivado de los diversos créditos o financiamientos contratados a plazo con instituciones nacionales y extranjeras, privadas y mixtas de crédito y con otros acreedores, que sean pagaderos en el interior y exterior del país en moneda de curso legal.</t>
        </r>
        <r>
          <rPr>
            <sz val="12"/>
            <color indexed="81"/>
            <rFont val="Arial"/>
            <family val="2"/>
          </rPr>
          <t xml:space="preserve">
</t>
        </r>
      </text>
    </comment>
    <comment ref="B402" authorId="2" shapeId="0">
      <text>
        <r>
          <rPr>
            <b/>
            <sz val="12"/>
            <color indexed="81"/>
            <rFont val="Arial"/>
            <family val="2"/>
          </rPr>
          <t>Asignaciones destinadas a cubrir el pago principal derivado de los créditos contraídos en moneda nacional con instituciones de crédito establecidas en el territorio nacional.</t>
        </r>
        <r>
          <rPr>
            <sz val="12"/>
            <color indexed="81"/>
            <rFont val="Arial"/>
            <family val="2"/>
          </rPr>
          <t xml:space="preserve">
</t>
        </r>
      </text>
    </comment>
    <comment ref="B403" authorId="2" shapeId="0">
      <text>
        <r>
          <rPr>
            <b/>
            <sz val="12"/>
            <color indexed="81"/>
            <rFont val="Arial"/>
            <family val="2"/>
          </rPr>
          <t>Asignaciones para el pago del principal derivado de la colocación de valores por los entes públicos en territorio nacional.</t>
        </r>
        <r>
          <rPr>
            <sz val="12"/>
            <color indexed="81"/>
            <rFont val="Arial"/>
            <family val="2"/>
          </rPr>
          <t xml:space="preserve">
</t>
        </r>
      </text>
    </comment>
    <comment ref="B404" authorId="2" shapeId="0">
      <text>
        <r>
          <rPr>
            <b/>
            <sz val="12"/>
            <color indexed="81"/>
            <rFont val="Arial"/>
            <family val="2"/>
          </rPr>
          <t>Asignaciones para la amortización de financiamientos contraídos con arrendadoras nacionales o en el que su pago esté convenido en moneda nacional.</t>
        </r>
        <r>
          <rPr>
            <sz val="12"/>
            <color indexed="81"/>
            <rFont val="Arial"/>
            <family val="2"/>
          </rPr>
          <t xml:space="preserve">
</t>
        </r>
      </text>
    </comment>
    <comment ref="B405" authorId="2" shapeId="0">
      <text>
        <r>
          <rPr>
            <b/>
            <sz val="12"/>
            <color indexed="81"/>
            <rFont val="Arial"/>
            <family val="2"/>
          </rPr>
          <t>Asignaciones destinadas a cubrir el pago del principal, derivado de los créditos contraídos en moneda extranjera con bancos establecidos fuera del territorio nacional.</t>
        </r>
        <r>
          <rPr>
            <sz val="12"/>
            <color indexed="81"/>
            <rFont val="Arial"/>
            <family val="2"/>
          </rPr>
          <t xml:space="preserve">
</t>
        </r>
      </text>
    </comment>
    <comment ref="B406" authorId="2" shapeId="0">
      <text>
        <r>
          <rPr>
            <b/>
            <sz val="12"/>
            <color indexed="81"/>
            <rFont val="Arial"/>
            <family val="2"/>
          </rPr>
          <t>Asignaciones destinadas a cubrir el pago del principal de los financiamientos contratados con el Banco Internacional de Reconstrucción y Fomento, el Banco Interamericano de Desarrollo y otras instituciones análogas.</t>
        </r>
        <r>
          <rPr>
            <sz val="12"/>
            <color indexed="81"/>
            <rFont val="Arial"/>
            <family val="2"/>
          </rPr>
          <t xml:space="preserve">
</t>
        </r>
      </text>
    </comment>
    <comment ref="B407" authorId="2" shapeId="0">
      <text>
        <r>
          <rPr>
            <b/>
            <sz val="12"/>
            <color indexed="81"/>
            <rFont val="Arial"/>
            <family val="2"/>
          </rPr>
          <t>Asignaciones para el pago del principal derivado de los financiamientos otorgados por gobiernos extranjeros a través de sus instituciones de crédito.</t>
        </r>
        <r>
          <rPr>
            <sz val="12"/>
            <color indexed="81"/>
            <rFont val="Arial"/>
            <family val="2"/>
          </rPr>
          <t xml:space="preserve">
</t>
        </r>
      </text>
    </comment>
    <comment ref="B408" authorId="2" shapeId="0">
      <text>
        <r>
          <rPr>
            <b/>
            <sz val="12"/>
            <color indexed="81"/>
            <rFont val="Arial"/>
            <family val="2"/>
          </rPr>
          <t>Asignaciones para el pago del principal derivado de la colocación de títulos y valores mexicanos en los mercados extranjeros.</t>
        </r>
        <r>
          <rPr>
            <sz val="12"/>
            <color indexed="81"/>
            <rFont val="Arial"/>
            <family val="2"/>
          </rPr>
          <t xml:space="preserve">
</t>
        </r>
      </text>
    </comment>
    <comment ref="B409" authorId="2" shapeId="0">
      <text>
        <r>
          <rPr>
            <b/>
            <sz val="12"/>
            <color indexed="81"/>
            <rFont val="Arial"/>
            <family val="2"/>
          </rPr>
          <t>Asignaciones para la amortización de financiamientos contraídos con arrendadoras extranjeras en el que su pago esté convenido en moneda extranjera.</t>
        </r>
        <r>
          <rPr>
            <sz val="12"/>
            <color indexed="81"/>
            <rFont val="Arial"/>
            <family val="2"/>
          </rPr>
          <t xml:space="preserve">
</t>
        </r>
      </text>
    </comment>
    <comment ref="B410" authorId="2" shapeId="0">
      <text>
        <r>
          <rPr>
            <b/>
            <sz val="12"/>
            <color indexed="81"/>
            <rFont val="Arial"/>
            <family val="2"/>
          </rPr>
          <t>Asignaciones destinadas a cubrir el pago de intereses derivados de los diversos créditos o financiamientos contratados a plazo con instituciones nacionales y extranjeras, privadas y mixtas de crédito y con otros acreedores, que sean pagaderos en el interior y exterior del país en moneda de curso legal.</t>
        </r>
        <r>
          <rPr>
            <sz val="12"/>
            <color indexed="81"/>
            <rFont val="Arial"/>
            <family val="2"/>
          </rPr>
          <t xml:space="preserve">
</t>
        </r>
      </text>
    </comment>
    <comment ref="B411" authorId="2" shapeId="0">
      <text>
        <r>
          <rPr>
            <b/>
            <sz val="12"/>
            <color indexed="81"/>
            <rFont val="Arial"/>
            <family val="2"/>
          </rPr>
          <t>Asignaciones destinadas al pago de intereses derivados de los créditos contratados con instituciones de crédito nacionales.</t>
        </r>
        <r>
          <rPr>
            <sz val="12"/>
            <color indexed="81"/>
            <rFont val="Arial"/>
            <family val="2"/>
          </rPr>
          <t xml:space="preserve">
</t>
        </r>
      </text>
    </comment>
    <comment ref="B412" authorId="2" shapeId="0">
      <text>
        <r>
          <rPr>
            <b/>
            <sz val="12"/>
            <color indexed="81"/>
            <rFont val="Arial"/>
            <family val="2"/>
          </rPr>
          <t>Asignaciones destinadas al pago de intereses por la colocación de títulos y valores gubernamentales colocados en territorio nacional.</t>
        </r>
        <r>
          <rPr>
            <sz val="12"/>
            <color indexed="81"/>
            <rFont val="Arial"/>
            <family val="2"/>
          </rPr>
          <t xml:space="preserve">
</t>
        </r>
      </text>
    </comment>
    <comment ref="B413" authorId="2" shapeId="0">
      <text>
        <r>
          <rPr>
            <b/>
            <sz val="12"/>
            <color indexed="81"/>
            <rFont val="Arial"/>
            <family val="2"/>
          </rPr>
          <t>Asignaciones destinadas al pago de intereses derivado de la contratación de arrendamientos financieros nacionales.</t>
        </r>
        <r>
          <rPr>
            <sz val="12"/>
            <color indexed="81"/>
            <rFont val="Arial"/>
            <family val="2"/>
          </rPr>
          <t xml:space="preserve">
</t>
        </r>
      </text>
    </comment>
    <comment ref="B414" authorId="2" shapeId="0">
      <text>
        <r>
          <rPr>
            <b/>
            <sz val="12"/>
            <color indexed="81"/>
            <rFont val="Arial"/>
            <family val="2"/>
          </rPr>
          <t>Asignaciones destinadas al pago de intereses derivados de créditos contratados con la banca comercial externa.</t>
        </r>
        <r>
          <rPr>
            <sz val="12"/>
            <color indexed="81"/>
            <rFont val="Arial"/>
            <family val="2"/>
          </rPr>
          <t xml:space="preserve">
</t>
        </r>
      </text>
    </comment>
    <comment ref="B415" authorId="2" shapeId="0">
      <text>
        <r>
          <rPr>
            <b/>
            <sz val="12"/>
            <color indexed="81"/>
            <rFont val="Arial"/>
            <family val="2"/>
          </rPr>
          <t>Asignaciones destinadas al pago de intereses por la contratación de financiamientos con el Banco Internacional de Reconstrucción y Fomento, el Banco Interamericano de Desarrollo y otras instituciones análogas.</t>
        </r>
        <r>
          <rPr>
            <sz val="12"/>
            <color indexed="81"/>
            <rFont val="Arial"/>
            <family val="2"/>
          </rPr>
          <t xml:space="preserve">
</t>
        </r>
      </text>
    </comment>
    <comment ref="B416" authorId="2" shapeId="0">
      <text>
        <r>
          <rPr>
            <b/>
            <sz val="12"/>
            <color indexed="81"/>
            <rFont val="Arial"/>
            <family val="2"/>
          </rPr>
          <t>Asignaciones destinadas al pago de intereses por la contratación de financiamientos otorgados por gobiernos extranjeros, a través de sus instituciones de crédito.</t>
        </r>
        <r>
          <rPr>
            <sz val="12"/>
            <color indexed="81"/>
            <rFont val="Arial"/>
            <family val="2"/>
          </rPr>
          <t xml:space="preserve">
</t>
        </r>
      </text>
    </comment>
    <comment ref="B417" authorId="2" shapeId="0">
      <text>
        <r>
          <rPr>
            <b/>
            <sz val="12"/>
            <color indexed="81"/>
            <rFont val="Arial"/>
            <family val="2"/>
          </rPr>
          <t>Asignaciones destinadas al pago de intereses por la colocación de títulos y valores mexicanos en los mercados extranjeros.</t>
        </r>
        <r>
          <rPr>
            <sz val="12"/>
            <color indexed="81"/>
            <rFont val="Arial"/>
            <family val="2"/>
          </rPr>
          <t xml:space="preserve">
</t>
        </r>
      </text>
    </comment>
    <comment ref="B418" authorId="2" shapeId="0">
      <text>
        <r>
          <rPr>
            <b/>
            <sz val="12"/>
            <color indexed="81"/>
            <rFont val="Arial"/>
            <family val="2"/>
          </rPr>
          <t>Asignaciones destinadas al pago de intereses por concepto de arrendamientos financieros contratados con arrendadoras extranjeras en el que su pago esté establecido en moneda extranjera.</t>
        </r>
        <r>
          <rPr>
            <sz val="12"/>
            <color indexed="81"/>
            <rFont val="Arial"/>
            <family val="2"/>
          </rPr>
          <t xml:space="preserve">
</t>
        </r>
      </text>
    </comment>
    <comment ref="B419" authorId="2" shapeId="0">
      <text>
        <r>
          <rPr>
            <b/>
            <sz val="12"/>
            <color indexed="81"/>
            <rFont val="Arial"/>
            <family val="2"/>
          </rPr>
          <t>Asignaciones destinadas a cubrir las comisiones derivadas de los diversos créditos o financiamientos autorizados o ratificados por el Congreso de la Unión, pagaderos en el interior y exterior del país, tanto en moneda nacional como extranjera.</t>
        </r>
        <r>
          <rPr>
            <sz val="12"/>
            <color indexed="81"/>
            <rFont val="Arial"/>
            <family val="2"/>
          </rPr>
          <t xml:space="preserve">
</t>
        </r>
      </text>
    </comment>
    <comment ref="B420" authorId="2" shapeId="0">
      <text>
        <r>
          <rPr>
            <b/>
            <sz val="12"/>
            <color indexed="81"/>
            <rFont val="Arial"/>
            <family val="2"/>
          </rPr>
          <t>Asignaciones destinadas al pago de obligaciones derivadas del servicio de la deuda contratada en territorio nacional.</t>
        </r>
        <r>
          <rPr>
            <sz val="12"/>
            <color indexed="81"/>
            <rFont val="Arial"/>
            <family val="2"/>
          </rPr>
          <t xml:space="preserve">
</t>
        </r>
      </text>
    </comment>
    <comment ref="B421" authorId="2" shapeId="0">
      <text>
        <r>
          <rPr>
            <b/>
            <sz val="12"/>
            <color indexed="81"/>
            <rFont val="Arial"/>
            <family val="2"/>
          </rPr>
          <t>Asignaciones destinadas al pago de obligaciones derivadas del servicio de la deuda contratada fuera del territorio nacional.</t>
        </r>
        <r>
          <rPr>
            <sz val="12"/>
            <color indexed="81"/>
            <rFont val="Arial"/>
            <family val="2"/>
          </rPr>
          <t xml:space="preserve">
</t>
        </r>
      </text>
    </comment>
    <comment ref="B422" authorId="2" shapeId="0">
      <text>
        <r>
          <rPr>
            <b/>
            <sz val="12"/>
            <color indexed="81"/>
            <rFont val="Arial"/>
            <family val="2"/>
          </rPr>
          <t>Asignaciones destinadas a cubrir los gastos derivados de los diversos créditos o financiamientos autorizados o ratificados por el Congreso de la Unión, pagaderos en el interior y exterior del país, tanto en moneda nacional como extranjera.</t>
        </r>
        <r>
          <rPr>
            <sz val="12"/>
            <color indexed="81"/>
            <rFont val="Arial"/>
            <family val="2"/>
          </rPr>
          <t xml:space="preserve">
</t>
        </r>
      </text>
    </comment>
    <comment ref="B423" authorId="2" shapeId="0">
      <text>
        <r>
          <rPr>
            <b/>
            <sz val="12"/>
            <color indexed="81"/>
            <rFont val="Arial"/>
            <family val="2"/>
          </rPr>
          <t>Asignaciones destinadas al pago de gastos de la deuda pública interna,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interna que por su naturaleza no corresponda a amortizaciones, intereses, comisiones o coberturas.</t>
        </r>
        <r>
          <rPr>
            <sz val="12"/>
            <color indexed="81"/>
            <rFont val="Arial"/>
            <family val="2"/>
          </rPr>
          <t xml:space="preserve">
</t>
        </r>
      </text>
    </comment>
    <comment ref="B424" authorId="2" shapeId="0">
      <text>
        <r>
          <rPr>
            <b/>
            <sz val="12"/>
            <color indexed="81"/>
            <rFont val="Arial"/>
            <family val="2"/>
          </rPr>
          <t>Asignaciones destinadas al pago de gastos de la deuda pública externa,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externa que por su naturaleza no corresponda a amortizaciones, intereses, comisiones o coberturas.</t>
        </r>
        <r>
          <rPr>
            <sz val="12"/>
            <color indexed="81"/>
            <rFont val="Arial"/>
            <family val="2"/>
          </rPr>
          <t xml:space="preserve">
</t>
        </r>
      </text>
    </comment>
    <comment ref="B425" authorId="2" shapeId="0">
      <text>
        <r>
          <rPr>
            <b/>
            <sz val="12"/>
            <color indexed="81"/>
            <rFont val="Arial"/>
            <family val="2"/>
          </rPr>
          <t>Asignaciones destinadas a cubrir los importes generados por las variaciones en el tipo de cambio o en las tasas de interés en el cumplimiento de las obligaciones de deuda interna o externa; así como la contratación de instrumentos financieros denominados como futuros o derivados.</t>
        </r>
        <r>
          <rPr>
            <sz val="12"/>
            <color indexed="81"/>
            <rFont val="Arial"/>
            <family val="2"/>
          </rPr>
          <t xml:space="preserve">
</t>
        </r>
      </text>
    </comment>
    <comment ref="B426" authorId="2" shapeId="0">
      <text>
        <r>
          <rPr>
            <b/>
            <sz val="12"/>
            <color indexed="81"/>
            <rFont val="Arial"/>
            <family val="2"/>
          </rPr>
          <t>Asignaciones destinadas al pago de los importes derivados por las variaciones en las tasas de interés, en el tipo de cambio de divisas, programa de cobertura petrolera, agropecuaria y otras coberturas mediante instrumentos financieros derivados; así como las erogaciones que, en su caso, resulten de la cancelación anticipada de los propios contratos de cobertura.</t>
        </r>
        <r>
          <rPr>
            <sz val="12"/>
            <color indexed="81"/>
            <rFont val="Arial"/>
            <family val="2"/>
          </rPr>
          <t xml:space="preserve">
</t>
        </r>
      </text>
    </comment>
    <comment ref="B427" authorId="2" shapeId="0">
      <text>
        <r>
          <rPr>
            <b/>
            <sz val="12"/>
            <color indexed="81"/>
            <rFont val="Arial"/>
            <family val="2"/>
          </rPr>
          <t>Asignaciones destinadas al apoyo de los ahorradores y deudores de la banca y del saneamiento del sistema financiero nacional.</t>
        </r>
        <r>
          <rPr>
            <sz val="12"/>
            <color indexed="81"/>
            <rFont val="Arial"/>
            <family val="2"/>
          </rPr>
          <t xml:space="preserve">
</t>
        </r>
      </text>
    </comment>
    <comment ref="B428" authorId="2" shapeId="0">
      <text>
        <r>
          <rPr>
            <b/>
            <sz val="12"/>
            <color indexed="81"/>
            <rFont val="Arial"/>
            <family val="2"/>
          </rPr>
          <t>Asignaciones para cubrir compromisos derivados de programas de apoyo y saneamiento del sistema financiero nacional.</t>
        </r>
        <r>
          <rPr>
            <sz val="12"/>
            <color indexed="81"/>
            <rFont val="Arial"/>
            <family val="2"/>
          </rPr>
          <t xml:space="preserve">
</t>
        </r>
      </text>
    </comment>
    <comment ref="B429" authorId="2" shapeId="0">
      <text>
        <r>
          <rPr>
            <b/>
            <sz val="12"/>
            <color indexed="81"/>
            <rFont val="Arial"/>
            <family val="2"/>
          </rPr>
          <t>Asignaciones, destinadas a cubrir compromisos por la aplicación de programas de apoyo a ahorradores y deudores.</t>
        </r>
        <r>
          <rPr>
            <sz val="12"/>
            <color indexed="81"/>
            <rFont val="Arial"/>
            <family val="2"/>
          </rPr>
          <t xml:space="preserve">
</t>
        </r>
      </text>
    </comment>
    <comment ref="B430" authorId="2" shapeId="0">
      <text>
        <r>
          <rPr>
            <b/>
            <sz val="12"/>
            <color indexed="81"/>
            <rFont val="Arial"/>
            <family val="2"/>
          </rPr>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r>
        <r>
          <rPr>
            <sz val="12"/>
            <color indexed="81"/>
            <rFont val="Arial"/>
            <family val="2"/>
          </rPr>
          <t xml:space="preserve">
</t>
        </r>
      </text>
    </comment>
    <comment ref="B431" authorId="2" shapeId="0">
      <text>
        <r>
          <rPr>
            <b/>
            <sz val="12"/>
            <color indexed="81"/>
            <rFont val="Arial"/>
            <family val="2"/>
          </rPr>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r>
        <r>
          <rPr>
            <sz val="12"/>
            <color indexed="81"/>
            <rFont val="Arial"/>
            <family val="2"/>
          </rPr>
          <t xml:space="preserve">
</t>
        </r>
      </text>
    </comment>
  </commentList>
</comments>
</file>

<file path=xl/comments3.xml><?xml version="1.0" encoding="utf-8"?>
<comments xmlns="http://schemas.openxmlformats.org/spreadsheetml/2006/main">
  <authors>
    <author>laura.uribe</author>
    <author>manuel.fonseca</author>
  </authors>
  <commentList>
    <comment ref="A3" authorId="0" shapeId="0">
      <text>
        <r>
          <rPr>
            <b/>
            <sz val="11"/>
            <color indexed="81"/>
            <rFont val="Tahoma"/>
            <family val="2"/>
          </rPr>
          <t>Los presupuesto de egresos deben contener…..
a) La información detallada de la situación hacendaria del municipio durante el último ejercicio fiscal, con las conidicones previstas para el próximo (Art. 79 fracc.II inciso a de la LGAPM)</t>
        </r>
        <r>
          <rPr>
            <sz val="10"/>
            <color indexed="81"/>
            <rFont val="Tahoma"/>
            <family val="2"/>
          </rPr>
          <t xml:space="preserve">
</t>
        </r>
      </text>
    </comment>
    <comment ref="B6" authorId="1" shapeId="0">
      <text>
        <r>
          <rPr>
            <b/>
            <sz val="12"/>
            <color indexed="81"/>
            <rFont val="Arial"/>
            <family val="2"/>
          </rPr>
          <t>Son las contribuciones establecidas en Ley que deben pagar las personas físicas y morales que se encuentran en la situación jurídica o de hecho prevista por la misma y que sean distintas de las aportaciones de seguridad social, contribuciones de mejoras y derechos.</t>
        </r>
      </text>
    </comment>
    <comment ref="B16" authorId="1" shapeId="0">
      <text>
        <r>
          <rPr>
            <b/>
            <sz val="12"/>
            <color indexed="81"/>
            <rFont val="Arial"/>
            <family val="2"/>
          </rPr>
          <t xml:space="preserve">Son las contribuciones establecidas en Ley a cargo de personas que son sustituidas por el Estado en el cumplimiento de obligaciones fijadas por la Ley en materia de seguridad social o a las personas que se beneficien en forma especial por servicios de seguridad social proporcionados por el mismo Estado.
 </t>
        </r>
      </text>
    </comment>
    <comment ref="B22" authorId="1" shapeId="0">
      <text>
        <r>
          <rPr>
            <b/>
            <sz val="12"/>
            <color indexed="81"/>
            <rFont val="Arial"/>
            <family val="2"/>
          </rPr>
          <t>Son las establecidas en Ley a cargo de las personas físicas y morales que se beneficien de manera directa por obras públicas.</t>
        </r>
      </text>
    </comment>
    <comment ref="B25" authorId="1" shapeId="0">
      <text>
        <r>
          <rPr>
            <b/>
            <sz val="12"/>
            <color indexed="81"/>
            <rFont val="Arial"/>
            <family val="2"/>
          </rPr>
          <t>Son las contribuciones establecidas en Ley por el uso o aprovechamiento de los bienes del dominio público, 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t>
        </r>
      </text>
    </comment>
    <comment ref="B32" authorId="1" shapeId="0">
      <text>
        <r>
          <rPr>
            <b/>
            <sz val="12"/>
            <color indexed="81"/>
            <rFont val="Arial"/>
            <family val="2"/>
          </rPr>
          <t>Son los ingresos por contraprestaciones por los servicios que preste el Estado en sus funciones de derecho privado.</t>
        </r>
      </text>
    </comment>
    <comment ref="B36" authorId="1" shapeId="0">
      <text>
        <r>
          <rPr>
            <b/>
            <sz val="12"/>
            <color indexed="81"/>
            <rFont val="Arial"/>
            <family val="2"/>
          </rPr>
          <t>Son los ingresos que percibe el Estado por funciones de derecho público distintos de: las contribuciones, los ingresos derivados de financiamientos y de los que obtengan los organismos descentralizados y las empresas de participación estatal y municipal.</t>
        </r>
      </text>
    </comment>
    <comment ref="B41" authorId="1" shapeId="0">
      <text>
        <r>
          <rPr>
            <b/>
            <sz val="12"/>
            <color indexed="81"/>
            <rFont val="Arial"/>
            <family val="2"/>
          </rPr>
          <t>Son los ingresos propios obtenidos por las Instituciones Públicas de Seguridad Social, las Empresas Productivas del Estado, las entidades de la administración pública paraestatal y paramunicipal, los poderes legislativo y judicial, y los órganos autónomos federales y estatales, por sus actividades de producción, comercialización o prestación de servicios; así como otros ingresos por sus actividades diversas no inherentes a su operación, que generen recursos.</t>
        </r>
      </text>
    </comment>
    <comment ref="B51" authorId="1" shapeId="0">
      <text>
        <r>
          <rPr>
            <b/>
            <sz val="12"/>
            <color indexed="81"/>
            <rFont val="Arial"/>
            <family val="2"/>
          </rPr>
          <t>Son los recursos que reciben las Entidades Federativas y los Municipios por concepto de participaciones, aportaciones, convenios, incentivos derivados de la colaboración fiscal y fondos distintos de aportaciones.</t>
        </r>
      </text>
    </comment>
    <comment ref="B57" authorId="1" shapeId="0">
      <text>
        <r>
          <rPr>
            <b/>
            <sz val="12"/>
            <color indexed="81"/>
            <rFont val="Arial"/>
            <family val="2"/>
          </rPr>
          <t xml:space="preserve">Son los recursos que reciben en forma directa o indirecta los entes públicos como parte de su política económica y social, de acuerdo a las estrategias y prioridades de desarrollo para el sostenimiento y desempeño de sus actividades.
</t>
        </r>
      </text>
    </comment>
    <comment ref="B65" authorId="0" shapeId="0">
      <text>
        <r>
          <rPr>
            <sz val="10"/>
            <color indexed="81"/>
            <rFont val="Tahoma"/>
            <family val="2"/>
          </rPr>
          <t>Son los ingresos obtenidos por la celebración de empréstitos internos o externos, a corto o largo plazo, aprobados en términos de la legislación correspondiente. Los créditos que se obtienen son por: emisiones de instrumentos en mercados nacionales e internacionales de capital, organismos financieros internacionales, créditos bilaterales y otras fuentes.</t>
        </r>
      </text>
    </comment>
    <comment ref="B81" authorId="0" shapeId="0">
      <text>
        <r>
          <rPr>
            <sz val="10"/>
            <color indexed="81"/>
            <rFont val="Tahoma"/>
            <family val="2"/>
          </rPr>
          <t xml:space="preserve">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
</t>
        </r>
      </text>
    </comment>
    <comment ref="B82" authorId="0" shapeId="0">
      <text>
        <r>
          <rPr>
            <sz val="10"/>
            <color indexed="81"/>
            <rFont val="Tahoma"/>
            <family val="2"/>
          </rPr>
          <t xml:space="preserve">Son los que provienen de obligaciones contraídas en el país, con acreedores nacionales y pagaderos en el interior del país en moneda nacional.
</t>
        </r>
      </text>
    </comment>
    <comment ref="B83" authorId="0" shapeId="0">
      <text>
        <r>
          <rPr>
            <sz val="10"/>
            <color indexed="81"/>
            <rFont val="Tahoma"/>
            <family val="2"/>
          </rPr>
          <t xml:space="preserve">Son los que provienen de obligaciones contraídas por el Poder Ejecutivo Federal con acreedores extranjeros y pagaderos en el exterior del país en moneda extranjera.
</t>
        </r>
      </text>
    </comment>
    <comment ref="B84" authorId="0" shapeId="0">
      <text>
        <r>
          <rPr>
            <sz val="10"/>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B85" authorId="0" shapeId="0">
      <text>
        <r>
          <rPr>
            <sz val="10"/>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B86" authorId="0" shapeId="0">
      <text>
        <r>
          <rPr>
            <sz val="10"/>
            <color indexed="81"/>
            <rFont val="Tahoma"/>
            <family val="2"/>
          </rPr>
          <t xml:space="preserve">En el caso de los Municipios, son los que provienen del Gobierno Estatal, en términos de la Ley de Ingresos Estatal y del Presupuesto de Egresos Estatal.
</t>
        </r>
      </text>
    </comment>
    <comment ref="B87" authorId="0" shapeId="0">
      <text>
        <r>
          <rPr>
            <sz val="10"/>
            <color indexed="81"/>
            <rFont val="Tahoma"/>
            <family val="2"/>
          </rPr>
          <t xml:space="preserve">Son los que provienen de otras fuentes no etiquetadas no comprendidas en los conceptos anteriores.
</t>
        </r>
      </text>
    </comment>
    <comment ref="B93" authorId="0" shapeId="0">
      <text>
        <r>
          <rPr>
            <sz val="10"/>
            <color indexed="81"/>
            <rFont val="Tahoma"/>
            <family val="2"/>
          </rPr>
          <t xml:space="preserve">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
</t>
        </r>
      </text>
    </comment>
    <comment ref="B94" authorId="0" shapeId="0">
      <text>
        <r>
          <rPr>
            <sz val="10"/>
            <color indexed="81"/>
            <rFont val="Tahoma"/>
            <family val="2"/>
          </rPr>
          <t xml:space="preserve">En el caso de los Municipios, son los que provienen del Gobierno Estatal y que cuentan con un destino específico, en términos de la Ley de Ingresos Estatal y del Presupuesto de Egresos Estatal.
</t>
        </r>
      </text>
    </comment>
    <comment ref="B95" authorId="0" shapeId="0">
      <text>
        <r>
          <rPr>
            <sz val="10"/>
            <color indexed="81"/>
            <rFont val="Tahoma"/>
            <family val="2"/>
          </rPr>
          <t xml:space="preserve">Son los que provienen de otras fuentes etiquetadas no comprendidas en los conceptos anteriores.
</t>
        </r>
      </text>
    </comment>
  </commentList>
</comments>
</file>

<file path=xl/comments4.xml><?xml version="1.0" encoding="utf-8"?>
<comments xmlns="http://schemas.openxmlformats.org/spreadsheetml/2006/main">
  <authors>
    <author>laura.uribe</author>
  </authors>
  <commentList>
    <comment ref="A3" authorId="0" shapeId="0">
      <text>
        <r>
          <rPr>
            <sz val="10"/>
            <color indexed="81"/>
            <rFont val="Tahoma"/>
            <family val="2"/>
          </rPr>
          <t xml:space="preserve">Los presupuesto de egresos deben contener…..
a) La información detallada de la situación hacendaria del municipio durante el último ejercicio fiscal, con las conidicones previstas para el próximo (Art. 79 fracc.II inciso a de la LGAPM)
</t>
        </r>
      </text>
    </comment>
    <comment ref="B82" authorId="0" shapeId="0">
      <text>
        <r>
          <rPr>
            <sz val="10"/>
            <color indexed="81"/>
            <rFont val="Tahoma"/>
            <family val="2"/>
          </rPr>
          <t xml:space="preserve">Son los gastos de consumo y/o operación, el arrendamiento de la propiedad y las transferencias otorgadas a los otros componentes institucionales del sistema económico para financiar gastos de esas características
</t>
        </r>
      </text>
    </comment>
    <comment ref="B83" authorId="0" shapeId="0">
      <text>
        <r>
          <rPr>
            <sz val="10"/>
            <color indexed="81"/>
            <rFont val="Tahoma"/>
            <family val="2"/>
          </rPr>
          <t xml:space="preserve">Son los gastos destinados a la inversión de capital y las transferencias a los otros componentes institucionales del sistema económico que se efectúan para financias gastos de éstos con tal propósito
</t>
        </r>
      </text>
    </comment>
    <comment ref="B84" authorId="0" shapeId="0">
      <text>
        <r>
          <rPr>
            <sz val="10"/>
            <color indexed="81"/>
            <rFont val="Tahoma"/>
            <family val="2"/>
          </rPr>
          <t xml:space="preserve">Comprende la amortización de la deuda adquirida y disminución de pasivos con el sector privado, público y externo
</t>
        </r>
      </text>
    </comment>
    <comment ref="B85" authorId="0" shapeId="0">
      <text>
        <r>
          <rPr>
            <sz val="10"/>
            <color indexed="81"/>
            <rFont val="Tahoma"/>
            <family val="2"/>
          </rPr>
          <t xml:space="preserve">Comprende la amortización de la deuda adquirida y disminución de pasivos con el sector privado, público y externo
</t>
        </r>
      </text>
    </comment>
    <comment ref="B86" authorId="0" shapeId="0">
      <text>
        <r>
          <rPr>
            <sz val="10"/>
            <color indexed="81"/>
            <rFont val="Tahoma"/>
            <family val="2"/>
          </rPr>
          <t xml:space="preserve">Comprende la amortización de la deuda adquirida y disminución de pasivos con el sector privado, público y externo
</t>
        </r>
      </text>
    </comment>
  </commentList>
</comments>
</file>

<file path=xl/comments5.xml><?xml version="1.0" encoding="utf-8"?>
<comments xmlns="http://schemas.openxmlformats.org/spreadsheetml/2006/main">
  <authors>
    <author>Manuel Fonseca Villaseñor</author>
  </authors>
  <commentList>
    <comment ref="A4" authorId="0" shapeId="0">
      <text>
        <r>
          <rPr>
            <b/>
            <sz val="14"/>
            <color indexed="9"/>
            <rFont val="Calibri"/>
            <family val="2"/>
          </rPr>
          <t>C</t>
        </r>
        <r>
          <rPr>
            <sz val="14"/>
            <color indexed="9"/>
            <rFont val="Calibri"/>
            <family val="2"/>
          </rPr>
          <t>lasificación</t>
        </r>
        <r>
          <rPr>
            <b/>
            <sz val="14"/>
            <color indexed="9"/>
            <rFont val="Calibri"/>
            <family val="2"/>
          </rPr>
          <t xml:space="preserve"> A</t>
        </r>
        <r>
          <rPr>
            <sz val="14"/>
            <color indexed="9"/>
            <rFont val="Calibri"/>
            <family val="2"/>
          </rPr>
          <t>dministrativa</t>
        </r>
      </text>
    </comment>
    <comment ref="B4" authorId="0" shapeId="0">
      <text>
        <r>
          <rPr>
            <b/>
            <sz val="14"/>
            <color indexed="9"/>
            <rFont val="Calibri"/>
            <family val="2"/>
          </rPr>
          <t>U</t>
        </r>
        <r>
          <rPr>
            <sz val="14"/>
            <color indexed="9"/>
            <rFont val="Calibri"/>
            <family val="2"/>
          </rPr>
          <t>nidad</t>
        </r>
        <r>
          <rPr>
            <b/>
            <sz val="14"/>
            <color indexed="9"/>
            <rFont val="Calibri"/>
            <family val="2"/>
          </rPr>
          <t xml:space="preserve"> A</t>
        </r>
        <r>
          <rPr>
            <sz val="14"/>
            <color indexed="9"/>
            <rFont val="Calibri"/>
            <family val="2"/>
          </rPr>
          <t>dministrativa</t>
        </r>
      </text>
    </comment>
  </commentList>
</comments>
</file>

<file path=xl/comments6.xml><?xml version="1.0" encoding="utf-8"?>
<comments xmlns="http://schemas.openxmlformats.org/spreadsheetml/2006/main">
  <authors>
    <author>laura.uribe</author>
  </authors>
  <commentList>
    <comment ref="A1" authorId="0" shapeId="0">
      <text>
        <r>
          <rPr>
            <sz val="11"/>
            <color indexed="81"/>
            <rFont val="Tahoma"/>
            <family val="2"/>
          </rPr>
          <t xml:space="preserve">Art. 61 Fracc. II "Presupuestos de Egresos, inciso a) " Las prioridades de gasto, los programas y proyectos, así como la distribución del presupuesto, </t>
        </r>
        <r>
          <rPr>
            <b/>
            <u/>
            <sz val="11"/>
            <color indexed="81"/>
            <rFont val="Tahoma"/>
            <family val="2"/>
          </rPr>
          <t xml:space="preserve">detallando el gasto en servicios personales, incluyendo el analítico de plazas y desgosando cada una de las remuneraciones; </t>
        </r>
        <r>
          <rPr>
            <sz val="11"/>
            <color indexed="81"/>
            <rFont val="Tahoma"/>
            <family val="2"/>
          </rPr>
          <t>.....</t>
        </r>
        <r>
          <rPr>
            <sz val="10"/>
            <color indexed="81"/>
            <rFont val="Tahoma"/>
            <family val="2"/>
          </rPr>
          <t xml:space="preserve">
</t>
        </r>
      </text>
    </comment>
  </commentList>
</comments>
</file>

<file path=xl/sharedStrings.xml><?xml version="1.0" encoding="utf-8"?>
<sst xmlns="http://schemas.openxmlformats.org/spreadsheetml/2006/main" count="1732" uniqueCount="1157">
  <si>
    <t>Suma</t>
  </si>
  <si>
    <t>Derechos</t>
  </si>
  <si>
    <t>F</t>
  </si>
  <si>
    <t>DESCRIPCIÓN</t>
  </si>
  <si>
    <t>Anual</t>
  </si>
  <si>
    <t>CONCEPTOS</t>
  </si>
  <si>
    <t>I N G R E S O S</t>
  </si>
  <si>
    <t>IMPUESTOS</t>
  </si>
  <si>
    <t>Impuesto Sobre los Ingresos</t>
  </si>
  <si>
    <t>Impuestos Sobre Patrimonio</t>
  </si>
  <si>
    <t>Impuestos Sobre la Producción, el Consumo y las Transacciones</t>
  </si>
  <si>
    <t>Impuestos al Comercio Exterior</t>
  </si>
  <si>
    <t>Impuestos Sobre Nóminas y Asimilables</t>
  </si>
  <si>
    <t>Impuestos Ecológicos</t>
  </si>
  <si>
    <t>Otros Impuestos</t>
  </si>
  <si>
    <t>CUOTAS Y APORTACIONES DE SEGURIDAD SOCIAL</t>
  </si>
  <si>
    <t>CONTRIBUCIONES DE MEJORAS</t>
  </si>
  <si>
    <t>Contribuciones de Mejoras por Obras Públicas</t>
  </si>
  <si>
    <t>DERECHOS.</t>
  </si>
  <si>
    <t>PRODUCTOS</t>
  </si>
  <si>
    <t>APROVECHAMIENTOS</t>
  </si>
  <si>
    <t>PARTICIPACIONES Y APORTACIONES</t>
  </si>
  <si>
    <t>Participaciones</t>
  </si>
  <si>
    <t>Aportaciones</t>
  </si>
  <si>
    <t>Convenios</t>
  </si>
  <si>
    <t>INGRESOS DERIVADOS DE FINANCIAMIENTO</t>
  </si>
  <si>
    <t>TI</t>
  </si>
  <si>
    <t>Descripción</t>
  </si>
  <si>
    <t>%</t>
  </si>
  <si>
    <t>OTROS INGRESOS</t>
  </si>
  <si>
    <t>FF</t>
  </si>
  <si>
    <t>FINANCIAMIENTOS INTERNOS</t>
  </si>
  <si>
    <t>INGRESOS PROPIOS</t>
  </si>
  <si>
    <t>RECURSOS FEDERALES</t>
  </si>
  <si>
    <t xml:space="preserve">E G R E S O S </t>
  </si>
  <si>
    <t>SERVICIOS PERSONALES</t>
  </si>
  <si>
    <t>Remuneraciones al Personal de Carácter Permanente</t>
  </si>
  <si>
    <t>Remuneraciones al Personal de Carácter Transitorio</t>
  </si>
  <si>
    <t>Remuneraciones Adicionales Especiales</t>
  </si>
  <si>
    <t>Seguridad Social</t>
  </si>
  <si>
    <t>Otras Prestaciones Sociales y Económicas</t>
  </si>
  <si>
    <t>Previsiones</t>
  </si>
  <si>
    <t>Pago Estímulos a Servidores Públicos</t>
  </si>
  <si>
    <t>MATERIALES Y SUMINISTROS</t>
  </si>
  <si>
    <t>Materiales de Administración, Emisión de Documentos y Artículos Oficiales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</si>
  <si>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</si>
  <si>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</si>
  <si>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</si>
  <si>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</si>
  <si>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</si>
  <si>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de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</si>
  <si>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</si>
  <si>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</si>
  <si>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</si>
  <si>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</si>
  <si>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</si>
  <si>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</si>
  <si>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</si>
  <si>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</si>
  <si>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</si>
  <si>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</si>
  <si>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</si>
  <si>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</si>
  <si>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al Resto del Sector Público</t>
  </si>
  <si>
    <t>Susbsidios y Subvenciones</t>
  </si>
  <si>
    <t>Ayudas Sociales</t>
  </si>
  <si>
    <t>Pensiones y Jubilaciones</t>
  </si>
  <si>
    <t>Transferencias a Fideicomisos, Mandatos y Análogos</t>
  </si>
  <si>
    <t>Transferencias a la Seguridad Social</t>
  </si>
  <si>
    <t>Donativos</t>
  </si>
  <si>
    <t>Transferencias al Exterior</t>
  </si>
  <si>
    <t>BIENES MUEBLES, INMUEBLES E INTANGIBLES</t>
  </si>
  <si>
    <t>Mobiliario y Equipo de Administración</t>
  </si>
  <si>
    <t>Mobiliario y Equipo Educacional y Recreativo</t>
  </si>
  <si>
    <t>Equiipo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</si>
  <si>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</si>
  <si>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</si>
  <si>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</si>
  <si>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</si>
  <si>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</si>
  <si>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</si>
  <si>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</si>
  <si>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</si>
  <si>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de Dominio Propios</t>
  </si>
  <si>
    <t>Proyectos Productivos y Acciones de Fomento</t>
  </si>
  <si>
    <t>INVERSIONES FINANCIERAS Y OTRAS PROVISIONES</t>
  </si>
  <si>
    <t>Inversiones para el Fomento de Actividades Productivas</t>
  </si>
  <si>
    <t>Acciones y Participaciones de Capital</t>
  </si>
  <si>
    <t>Compra de Títulos y Valores</t>
  </si>
  <si>
    <t>Conseción de Préstamos</t>
  </si>
  <si>
    <t>Inversiones en Fideicomisos, Mandatos y Otros Análogos</t>
  </si>
  <si>
    <t>Otras Inversiones Financieras</t>
  </si>
  <si>
    <t>Provisiones para Contingencias y Otras Erogaciones Especiales</t>
  </si>
  <si>
    <t>DEUDA PÚBLICA</t>
  </si>
  <si>
    <t>Amortización de la Deuda Pública</t>
  </si>
  <si>
    <t>Intereses de la Deuda Pública</t>
  </si>
  <si>
    <t>Comisiones de la Deuda Pública</t>
  </si>
  <si>
    <t>Gastos de la Deuda Pública</t>
  </si>
  <si>
    <t>Costo por Coberturas</t>
  </si>
  <si>
    <t>Adeudos de Ejercicios Fiscales Anteriores (ADEFAS)</t>
  </si>
  <si>
    <t>TG</t>
  </si>
  <si>
    <t>GASTO CORRIENTE</t>
  </si>
  <si>
    <t>GASTO DE CAPITAL</t>
  </si>
  <si>
    <t>AMORTIZACIÓN DE LA DEUDA Y DISMINUCIÓN DE PASIVOS</t>
  </si>
  <si>
    <t>CRI/LI</t>
  </si>
  <si>
    <t>INGRESO ESTIMADO ANUAL</t>
  </si>
  <si>
    <t>IMPUESTOS SOBRE LOS INGRESOS</t>
  </si>
  <si>
    <t>IMPUESTOS SOBRE EL PATRIMONIO</t>
  </si>
  <si>
    <t>IMPUESTO SOBRE LA PRODUCCIÓN, EL CONSUMO Y LAS TRANSACCIONES</t>
  </si>
  <si>
    <t>IMPUESTOS AL COMERCIO EXTERIOR</t>
  </si>
  <si>
    <t>IMPUESTOS SOBRE NÓMINAS Y ASIMILABLES</t>
  </si>
  <si>
    <t>IMPUESTOS ECOLÓGICOS</t>
  </si>
  <si>
    <t>ACCESORIOS DE LOS IMPUESTOS</t>
  </si>
  <si>
    <t>OTROS IMPUESTOS</t>
  </si>
  <si>
    <t>APORTACIONES PARA FONDOS DE VIVIENDA</t>
  </si>
  <si>
    <t>CUOTAS DE AHORRO PARA EL RETIRO</t>
  </si>
  <si>
    <t>OTRAS CUOTAS Y APORTACIONES PARA LA SEGURIDAD SOCIAL</t>
  </si>
  <si>
    <t>CONTRIBUCIÓN DE MEJORAS POR OBRAS PÚBLICAS</t>
  </si>
  <si>
    <t>DERECHOS</t>
  </si>
  <si>
    <t>DERECHOS POR EL USO, GOCE, APROVECHAMIENTO O EXPLOTACIÓN DE BIENES DE DOMINIO PÚBLICO</t>
  </si>
  <si>
    <t>Otros</t>
  </si>
  <si>
    <t>DERECHOS POR PRESTACIÓN DE SERVICIOS</t>
  </si>
  <si>
    <t>OTROS DERECHOS</t>
  </si>
  <si>
    <t>Indemnizaciones</t>
  </si>
  <si>
    <t>PARTICIPACIONES</t>
  </si>
  <si>
    <t>Federales</t>
  </si>
  <si>
    <t>Estatales</t>
  </si>
  <si>
    <t>APORTACIONES</t>
  </si>
  <si>
    <t>Del fondo de infraestructura social municipal</t>
  </si>
  <si>
    <t>Rendimientos financieros del fondo de aportaciones para la infraestructura social</t>
  </si>
  <si>
    <t>Del fondo para el fortalecimiento municipal</t>
  </si>
  <si>
    <t>Rendimientos financieros del fondo de aportaciones para el fortalecimiento municipal</t>
  </si>
  <si>
    <t>CONVENIOS</t>
  </si>
  <si>
    <t>TRANSFERENCIAS INTERNAS Y ASIGNACIONES AL SECTOR PÚBLICO</t>
  </si>
  <si>
    <t>SUBSIDIOS Y SUBVENCIONES</t>
  </si>
  <si>
    <t>AYUDAS SOCIALES</t>
  </si>
  <si>
    <t>PENSIONES Y JUBILACIONES</t>
  </si>
  <si>
    <t>ENDEUDAMIENTO INTERNO</t>
  </si>
  <si>
    <t>ENDEUDAMIENTO EXTERNO</t>
  </si>
  <si>
    <t>TOTAL DE INGRESOS</t>
  </si>
  <si>
    <t>ANUAL</t>
  </si>
  <si>
    <t>REMUNERACIONES AL PERSONAL DE CARÁCTER PERMANENTE</t>
  </si>
  <si>
    <t>Dietas</t>
  </si>
  <si>
    <t>Haberes</t>
  </si>
  <si>
    <t>Sueldos base al personal permanente</t>
  </si>
  <si>
    <t>Remuneraciones por adscripción laboral en el extranjero</t>
  </si>
  <si>
    <t>REMUNERACIONES AL PERSONAL DE CARÁCTER TRANSITORIO</t>
  </si>
  <si>
    <t>Honorarios asimilables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</si>
  <si>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</si>
  <si>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</si>
  <si>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</si>
  <si>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</si>
  <si>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</si>
  <si>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</si>
  <si>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Infraestructura</t>
  </si>
  <si>
    <t>Horas extraordinarias</t>
  </si>
  <si>
    <t>Compensaciones</t>
  </si>
  <si>
    <t>Sobrehaberes</t>
  </si>
  <si>
    <t>Asignaciones de técnico, de mando, por comisión, de vuelo y de técnico especial</t>
  </si>
  <si>
    <t>Honorarios especiales</t>
  </si>
  <si>
    <t>Participaciones por vigilancia en el cumplimiento de la leyes y custodia de valores</t>
  </si>
  <si>
    <t>SEGURIDAD SOCIAL</t>
  </si>
  <si>
    <t>Aportaciones de seguridad social</t>
  </si>
  <si>
    <t>Aportaciones a fondos de vivienda</t>
  </si>
  <si>
    <t>Aportaciones al sistema para el retiro</t>
  </si>
  <si>
    <t>Aportaciones para seguros</t>
  </si>
  <si>
    <t>OTRAS PRESTACIONES SOCIALES Y ECONÓMICAS</t>
  </si>
  <si>
    <t>Cuotas para el fondo de ahorro y fondo de trabajo</t>
  </si>
  <si>
    <t>Prestaciones y haberes de retiro</t>
  </si>
  <si>
    <t>Prestaciones contractuales</t>
  </si>
  <si>
    <t>Fortalecimiento</t>
  </si>
  <si>
    <t>Apoyos a la capacitación de los servidores públicos</t>
  </si>
  <si>
    <t>Otras prestaciones sociales y económicas</t>
  </si>
  <si>
    <t>PREVISIONES</t>
  </si>
  <si>
    <t>Previsiones de carácter laboral, económica y de seguridad social</t>
  </si>
  <si>
    <t>PAGO DE ESTÍMULOS A SERVIDORES PÚBLICOS</t>
  </si>
  <si>
    <t>Estímulos</t>
  </si>
  <si>
    <t>Recompensas</t>
  </si>
  <si>
    <t>MATERIALES DE ADMINISTRACIÓN, EMISIÓN DE DOCUMENTOS Y ARTÍCULOS OFICIALES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</si>
  <si>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</si>
  <si>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</si>
  <si>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</si>
  <si>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</si>
  <si>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</si>
  <si>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</si>
  <si>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</si>
  <si>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</si>
  <si>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</si>
  <si>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</si>
  <si>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</si>
  <si>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Utensilios para el servicio de alimentación</t>
  </si>
  <si>
    <t>MATERIAS PRIMAS Y MATERIALES DE PRODUCCIÓN Y COMERCIALIZACIÓN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</si>
  <si>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</si>
  <si>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</si>
  <si>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</si>
  <si>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</si>
  <si>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</si>
  <si>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</si>
  <si>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Productos de cuero, piel, plástico y hule adquiridos como materia prima</t>
  </si>
  <si>
    <t>Mercancías adquiridas para su comercialización</t>
  </si>
  <si>
    <t>Otros productos adquiridos como materia prima</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</si>
  <si>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</si>
  <si>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</si>
  <si>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</si>
  <si>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</si>
  <si>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</si>
  <si>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</si>
  <si>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</si>
  <si>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</si>
  <si>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</si>
  <si>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</si>
  <si>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</si>
  <si>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</si>
  <si>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</si>
  <si>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</si>
  <si>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</si>
  <si>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</si>
  <si>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</si>
  <si>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</si>
  <si>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</si>
  <si>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Combustibles, lubricantes y aditivos</t>
  </si>
  <si>
    <t>Carbón y sus derivados</t>
  </si>
  <si>
    <t>VESTUARIO, BLANCOS, PRENDAS DE PROTECCIÓN Y ARTÍCULOS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</si>
  <si>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</si>
  <si>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</si>
  <si>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</si>
  <si>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</si>
  <si>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</si>
  <si>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</si>
  <si>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</si>
  <si>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</si>
  <si>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</si>
  <si>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</si>
  <si>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</si>
  <si>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</si>
  <si>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</si>
  <si>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</si>
  <si>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</si>
  <si>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</si>
  <si>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</si>
  <si>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</si>
  <si>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</si>
  <si>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SERVICIOS BÁSICOS</t>
  </si>
  <si>
    <t>Energía eléctrica</t>
  </si>
  <si>
    <t xml:space="preserve">Gas </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</si>
  <si>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</si>
  <si>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</si>
  <si>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</si>
  <si>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</si>
  <si>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</si>
  <si>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</si>
  <si>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</si>
  <si>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</si>
  <si>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</si>
  <si>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</si>
  <si>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</si>
  <si>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</si>
  <si>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</si>
  <si>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</si>
  <si>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</si>
  <si>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</si>
  <si>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</si>
  <si>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CIENTÍFICOS, TÉCNICOS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</si>
  <si>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</si>
  <si>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</si>
  <si>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</si>
  <si>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</si>
  <si>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</si>
  <si>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</si>
  <si>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</si>
  <si>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</si>
  <si>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</si>
  <si>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</si>
  <si>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</si>
  <si>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</si>
  <si>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</si>
  <si>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</si>
  <si>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</si>
  <si>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</si>
  <si>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</si>
  <si>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Comisiones por ventas</t>
  </si>
  <si>
    <t>Servicios financieros, bancarios y comerciales integrales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</si>
  <si>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</si>
  <si>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</si>
  <si>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</si>
  <si>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</si>
  <si>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</si>
  <si>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</si>
  <si>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</si>
  <si>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</si>
  <si>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</si>
  <si>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</si>
  <si>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COMUNICACIÓN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</si>
  <si>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</si>
  <si>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</si>
  <si>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</si>
  <si>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revelado de  fotografías</t>
  </si>
  <si>
    <t>Servicios de la industria fílmica, del sonido y del video</t>
  </si>
  <si>
    <t>Servicio de creación y difusión de contenido exclusivamente a  través de Internet</t>
  </si>
  <si>
    <t>Otros servicios de información</t>
  </si>
  <si>
    <t>SERVICIOS DE TRASLADO Y VIÁTICOS</t>
  </si>
  <si>
    <t>Pasajes aéreos</t>
  </si>
  <si>
    <t>Pasajes terrestres</t>
  </si>
  <si>
    <t>Pasajes marítimos, lacustres y fluviales</t>
  </si>
  <si>
    <t>Autotransporte</t>
  </si>
  <si>
    <t>Viáticos en el país</t>
  </si>
  <si>
    <t xml:space="preserve">Viáticos en el extranjero </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</si>
  <si>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</si>
  <si>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</si>
  <si>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</si>
  <si>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</si>
  <si>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</si>
  <si>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</si>
  <si>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</si>
  <si>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</si>
  <si>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Gastos de representación</t>
  </si>
  <si>
    <t>OTROS SERVICIOS GENERALES</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</si>
  <si>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</si>
  <si>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</si>
  <si>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</si>
  <si>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</si>
  <si>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</si>
  <si>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</si>
  <si>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Utilidades</t>
  </si>
  <si>
    <t>Impuesto sobre nómina y otros que se deriven de una relación laboral</t>
  </si>
  <si>
    <t>Otros servicios generales</t>
  </si>
  <si>
    <t>TRANSFERENCIAS, ASIGNACIONES, SUBSIDIOS Y OTRAS  AYUDAS</t>
  </si>
  <si>
    <t>Asignaciones presupuestarias al Poder Ejecutivo</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</si>
  <si>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</si>
  <si>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</si>
  <si>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</si>
  <si>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</si>
  <si>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</si>
  <si>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</si>
  <si>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</si>
  <si>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</si>
  <si>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TRANSFERENCIAS  AL RESTO DEL SECTOR PÚBLICO</t>
  </si>
  <si>
    <t>Transferencias otorgadas a entidades paraestatales no empresariales y no financieras</t>
  </si>
  <si>
    <t>Transferencias otorgadas para entidades paraestatales empresariales y no financieras</t>
  </si>
  <si>
    <t xml:space="preserve">Transferencias otorgadas para instituciones paraestatales públicas financieras  </t>
  </si>
  <si>
    <t>Transferencias otorgadas a entidades federativas y municipios</t>
  </si>
  <si>
    <t>Transferencias a fideicomisos de entidades federativas y municipios</t>
  </si>
  <si>
    <t>Subsidios a la producción</t>
  </si>
  <si>
    <t>Subsidios a la distribución</t>
  </si>
  <si>
    <t>Subsidios a la inversión</t>
  </si>
  <si>
    <t>Subsidios a la prestación de servicios públicos</t>
  </si>
  <si>
    <t>Subsidios para cubrir diferenciales de tasas de interés</t>
  </si>
  <si>
    <t xml:space="preserve">Subsidios a la vivienda </t>
  </si>
  <si>
    <t>Subvenciones al consumo</t>
  </si>
  <si>
    <t>Subsidios a entidades federativas y municipios</t>
  </si>
  <si>
    <t>Otros subsidios</t>
  </si>
  <si>
    <t xml:space="preserve">Ayudas sociales a personas </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</si>
  <si>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</si>
  <si>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</si>
  <si>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</si>
  <si>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</si>
  <si>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</si>
  <si>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público</t>
  </si>
  <si>
    <t>Ayudas por desastres naturales y otros siniestros</t>
  </si>
  <si>
    <t>Pensiones</t>
  </si>
  <si>
    <t>Jubilaciones</t>
  </si>
  <si>
    <t>Otras pensiones y jubilaciones</t>
  </si>
  <si>
    <t>TRANSFERENCIAS A FIDEICOMISOS, MANDATOS Y OTROS ANÁLOGOS</t>
  </si>
  <si>
    <t>Transferencias a fideicomisos del Poder Ejecutivo</t>
  </si>
  <si>
    <t>Transferencias a fideicomisos del Poder Legislativo</t>
  </si>
  <si>
    <t>Transferencias a fideicomisos del Poder Judicial</t>
  </si>
  <si>
    <t>Trasferencias a fideicomisos públicos de entidades paraestatales no empresariales y no financieras</t>
  </si>
  <si>
    <t>Transferencias a fideicomisos públicos de entidades paraestatales empresariales y no financieras</t>
  </si>
  <si>
    <t>Transferencias a fideicomisos  de  instituciones públicas financieras</t>
  </si>
  <si>
    <t>TRANSFERENCIAS A LA SEGURIDAD SOCIAL</t>
  </si>
  <si>
    <t>Transferencias por obligación de ley</t>
  </si>
  <si>
    <t>DONATIVOS</t>
  </si>
  <si>
    <t>Donativos a instituciones sin fines de lucro</t>
  </si>
  <si>
    <t xml:space="preserve">Donativos a entidades federativas </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</si>
  <si>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</si>
  <si>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</si>
  <si>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</si>
  <si>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</si>
  <si>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</si>
  <si>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</si>
  <si>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</si>
  <si>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 xml:space="preserve">BIENES MUEBLES, INMUEBLES E INTANGIBLES </t>
  </si>
  <si>
    <t>MOBILIARIO Y EQUIPO DE ADMINISTRACIÓN</t>
  </si>
  <si>
    <t xml:space="preserve">Muebles de oficina y estantería </t>
  </si>
  <si>
    <t>Muebles, excepto de oficina y estantería</t>
  </si>
  <si>
    <t>Bienes artísticos, culturales y científicos</t>
  </si>
  <si>
    <t>Objetos de valor</t>
  </si>
  <si>
    <t>Equipo de cómputo de tecnologías de la información</t>
  </si>
  <si>
    <t>Otros mobiliarios y equipos de administración</t>
  </si>
  <si>
    <t>MOBILIARIO Y EQUIPO EDUCACIONAL Y RECREATIVO</t>
  </si>
  <si>
    <t>Equipos y aparatos audiovisuales</t>
  </si>
  <si>
    <t>Aparatos deportivos</t>
  </si>
  <si>
    <t>Cámaras fotográficas y de video</t>
  </si>
  <si>
    <t xml:space="preserve">Otro mobiliario y equipo educacional y recreativo </t>
  </si>
  <si>
    <t>EQUIPO E INSTRUMENTAL MÉDICO Y DE LABORATORIO</t>
  </si>
  <si>
    <t>Equipo médico y de laboratorio</t>
  </si>
  <si>
    <t>Instrumental médico y de laboratorio</t>
  </si>
  <si>
    <t>VEHÍCULOS Y EQUIPO DE TRANSPORTE</t>
  </si>
  <si>
    <t>Vehículos y equipo de transporte</t>
  </si>
  <si>
    <t>Carrocerías  y remolques</t>
  </si>
  <si>
    <t>Equipo aeroespacial</t>
  </si>
  <si>
    <t>Equipo ferroviario</t>
  </si>
  <si>
    <t>Embarcaciones</t>
  </si>
  <si>
    <t>Otros equipo de transporte</t>
  </si>
  <si>
    <t>EQUIPO DE DEFENSA Y SEGURIDAD</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</si>
  <si>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</si>
  <si>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</si>
  <si>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</si>
  <si>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</si>
  <si>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</si>
  <si>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</si>
  <si>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</si>
  <si>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 de generación eléctrica, aparatos y accesorios eléctricos</t>
  </si>
  <si>
    <t>Herramientas y máquinas-herramienta</t>
  </si>
  <si>
    <t>Otros equipos</t>
  </si>
  <si>
    <t>ACTIVOS BIOLÓGICOS</t>
  </si>
  <si>
    <t>Bovinos</t>
  </si>
  <si>
    <t>Porcinos</t>
  </si>
  <si>
    <t>Aves</t>
  </si>
  <si>
    <t xml:space="preserve">Ovinos y caprinos </t>
  </si>
  <si>
    <t>Peces y acuicultura</t>
  </si>
  <si>
    <t>Equinos</t>
  </si>
  <si>
    <t>Especies menores y de zoológico</t>
  </si>
  <si>
    <t>Árboles y plantas</t>
  </si>
  <si>
    <t>Otros activos biológicos</t>
  </si>
  <si>
    <t>BIENES INMUEBLES</t>
  </si>
  <si>
    <t>Terrenos</t>
  </si>
  <si>
    <t xml:space="preserve">Viviendas </t>
  </si>
  <si>
    <t>Edificios no residenciales</t>
  </si>
  <si>
    <t>Otros bienes inmuebles</t>
  </si>
  <si>
    <t>ACTIVOS INTANGIBLES</t>
  </si>
  <si>
    <t>Software</t>
  </si>
  <si>
    <t>Patentes</t>
  </si>
  <si>
    <t>Marcas</t>
  </si>
  <si>
    <t>Concesiones</t>
  </si>
  <si>
    <t>Franquicias</t>
  </si>
  <si>
    <t>Licencias informáticas e intelectuales</t>
  </si>
  <si>
    <t>Licencias industriales, comerciales y otras</t>
  </si>
  <si>
    <t>Otros activos intangibles</t>
  </si>
  <si>
    <t>OBRA PÚBLICA EN BIENES DE DOMINIO PÚBLICO</t>
  </si>
  <si>
    <t>Edificación habitacional</t>
  </si>
  <si>
    <t>Edificación no  habitacional</t>
  </si>
  <si>
    <t>Construcción de obras para el abastecimiento de agua, petróleo, gas, electricidad y telecomunicaciones</t>
  </si>
  <si>
    <t>División de terrenos y construcción de obras de urbanización</t>
  </si>
  <si>
    <t>Construcción de vías de comunicación</t>
  </si>
  <si>
    <t>Otras construcciones de ingeniería civil u obra pesada</t>
  </si>
  <si>
    <t>Instalaciones y equipamiento en construcciones</t>
  </si>
  <si>
    <t>Trabajo de acabados en edificaciones  y otros trabajos especializados</t>
  </si>
  <si>
    <t>OBRA PÚBLICA EN BIENES PROPIOS</t>
  </si>
  <si>
    <t>Edificación no habitacional</t>
  </si>
  <si>
    <t>Construcción de obras para  el abastecimiento de agua,  petróleo, gas, electricidad y telecomunicaciones</t>
  </si>
  <si>
    <t>Trabajos de acabados en edificaciones y otros trabajos especializados</t>
  </si>
  <si>
    <t>PROYECTOS PRODUCTIVOS Y ACCIONES DE FOMENTO</t>
  </si>
  <si>
    <t>Estudios, formulación y evaluación de proyectos productivos no incluidos en conceptos anteriores de este capítulo</t>
  </si>
  <si>
    <t>Ejecución de proyectos productivos no incluidos en conceptos anteriores de este capítulo</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</si>
  <si>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</si>
  <si>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</si>
  <si>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</si>
  <si>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</si>
  <si>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</si>
  <si>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</si>
  <si>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</si>
  <si>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</si>
  <si>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</si>
  <si>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</si>
  <si>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la liquidez</t>
  </si>
  <si>
    <t>Acciones y participaciones de capital  en el sector privado con fines de gestión de liquidez</t>
  </si>
  <si>
    <t>Acciones y participaciones de capital en el sector externo con fines de gestión  de liquidez</t>
  </si>
  <si>
    <t>COMPRA DE TÍTULOS Y VALORES</t>
  </si>
  <si>
    <t>Bonos</t>
  </si>
  <si>
    <t>Valores representativos de deuda adquiridos con fines de política económica</t>
  </si>
  <si>
    <t>Valores representativos de deuda  adquiridos con fines de gestión de liquidez</t>
  </si>
  <si>
    <t>Obligaciones negociables adquiridas con fines de política económica</t>
  </si>
  <si>
    <t>Obligaciones negociables adquiridas con fines de gestión de liquidez</t>
  </si>
  <si>
    <t>Otros valores</t>
  </si>
  <si>
    <t>CONCESIÓN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</si>
  <si>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</si>
  <si>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</si>
  <si>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</si>
  <si>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</si>
  <si>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</si>
  <si>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</si>
  <si>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</si>
  <si>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</si>
  <si>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</si>
  <si>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ANÁLOGOS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</si>
  <si>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</si>
  <si>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</si>
  <si>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</si>
  <si>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</si>
  <si>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</si>
  <si>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 xml:space="preserve">Inversiones en fideicomisos públicos financieros </t>
  </si>
  <si>
    <t>Inversiones en fideicomisos de entidades federativas</t>
  </si>
  <si>
    <t>Inversiones en fideicomisos de municipios</t>
  </si>
  <si>
    <t>Fideicomisos de empresas privadas y particulares</t>
  </si>
  <si>
    <t>OTRAS INVERSIONES FINANCIERAS</t>
  </si>
  <si>
    <t>Depósitos a largo plazo en moneda nacional</t>
  </si>
  <si>
    <t>Depósitos a largo plazo en moneda extranjera</t>
  </si>
  <si>
    <t>PROVISIONES PARA CONTINGENCIAS Y OTRAS EROGACIONES ESPECIALES</t>
  </si>
  <si>
    <t>Contingencias  por fenómenos naturales</t>
  </si>
  <si>
    <t>Contingencias socioeconómicas</t>
  </si>
  <si>
    <t>Otras erogaciones especiales</t>
  </si>
  <si>
    <t>Fondo general de participaciones</t>
  </si>
  <si>
    <t>Fondo de fomento municipal</t>
  </si>
  <si>
    <t>Participaciones de las entidades federativas a los municipios</t>
  </si>
  <si>
    <t>Otros conceptos participables de la Federación a entidades federativas</t>
  </si>
  <si>
    <t>Otros conceptos participables de la Federación a municipios</t>
  </si>
  <si>
    <t>Convenios de colaboración administrativa</t>
  </si>
  <si>
    <t>Aportaciones de la Federación a las entidades federativas</t>
  </si>
  <si>
    <t>Aportaciones de la Federación a municipios</t>
  </si>
  <si>
    <t>Aportaciones de las entidades federativas a los municipios</t>
  </si>
  <si>
    <t>Aportaciones  previstas en leyes y decretos al sistema de protección social</t>
  </si>
  <si>
    <t>Aportaciones previstas en leyes y decretos compensatorias a entidades federativas y municipios</t>
  </si>
  <si>
    <t>Convenios de reasignación</t>
  </si>
  <si>
    <t>Convenios de descentralización</t>
  </si>
  <si>
    <t>Otros convenios</t>
  </si>
  <si>
    <t>DEUDA  PÚBLICA</t>
  </si>
  <si>
    <t xml:space="preserve">AMORTIZACIÓN DE LA DEUDA PÚBLICA </t>
  </si>
  <si>
    <t>Amortización de la deuda interna con instituciones de crédito</t>
  </si>
  <si>
    <t>Amortización  de la deuda interna por emisión de títulos y valores</t>
  </si>
  <si>
    <t>Amortización de arrendamientos financieros nacionales</t>
  </si>
  <si>
    <t xml:space="preserve">Amortización de la deuda externa con instituciones de crédito </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</si>
  <si>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</si>
  <si>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</si>
  <si>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</si>
  <si>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</si>
  <si>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</si>
  <si>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 la deuda interna con instituciones  de crédito</t>
  </si>
  <si>
    <t>Intereses derivados de la colocación de títulos y valores</t>
  </si>
  <si>
    <t>Intereses por arrendamientos  financieros nacionales</t>
  </si>
  <si>
    <t xml:space="preserve">Intereses de la deuda externa con instituciones de crédito </t>
  </si>
  <si>
    <t>Intereses de la deuda con organismos financieros internacionales</t>
  </si>
  <si>
    <t xml:space="preserve">Intereses de la deuda bilateral  </t>
  </si>
  <si>
    <t>Intereses derivados de la colocación de títulos y valores en el exterior</t>
  </si>
  <si>
    <t>Intereses por arrendamientos financieros internacionales</t>
  </si>
  <si>
    <t>COMISIONES DE LA DEUDA PÚBLICA</t>
  </si>
  <si>
    <t>Comisiones de la deuda pública interna</t>
  </si>
  <si>
    <t>Comisiones de la deuda pública externa</t>
  </si>
  <si>
    <t>GASTOS DE LA DEUDA PÚBLICA</t>
  </si>
  <si>
    <t>Gastos de la deuda pública interna</t>
  </si>
  <si>
    <t>Gastos de la deuda  pública externa</t>
  </si>
  <si>
    <t>COSTO POR COBERTURAS</t>
  </si>
  <si>
    <t>Costos por coberturas</t>
  </si>
  <si>
    <t>APOYOS FINANCIEROS</t>
  </si>
  <si>
    <t>Apoyos a intermediarios financieros</t>
  </si>
  <si>
    <t>Apoyos a ahorradores y deudores del Sistema Financiero Nacional</t>
  </si>
  <si>
    <t>ADEUDOS DE EJERCICIOS FISCALES ANTERIORES (ADEFAS)</t>
  </si>
  <si>
    <t>ADEFAS</t>
  </si>
  <si>
    <t>TOTAL DE EGRESOS</t>
  </si>
  <si>
    <t>COG/FF</t>
  </si>
  <si>
    <t>TOTAL ANUAL</t>
  </si>
  <si>
    <t>CA</t>
  </si>
  <si>
    <t>UA</t>
  </si>
  <si>
    <t>Nombre de la unidad responsable</t>
  </si>
  <si>
    <t>3.0.0.0.0.</t>
  </si>
  <si>
    <t>3.1.1.0.0.</t>
  </si>
  <si>
    <t>GOBIERNO GENERAL MUNICIPAL</t>
  </si>
  <si>
    <t>3.1.1.1.0.</t>
  </si>
  <si>
    <t>Gobierno Municipal</t>
  </si>
  <si>
    <t>3.1.1.1.1.</t>
  </si>
  <si>
    <t>Órgano Ejecutivo Municipal (Ayuntamiento)</t>
  </si>
  <si>
    <t>FN</t>
  </si>
  <si>
    <t>SF</t>
  </si>
  <si>
    <t>Definición</t>
  </si>
  <si>
    <t>Nombre de la Plaza</t>
  </si>
  <si>
    <t>Adscripción de la Plaza</t>
  </si>
  <si>
    <t>Dietas y Sueldo Base</t>
  </si>
  <si>
    <t>Mensual</t>
  </si>
  <si>
    <t>111-113</t>
  </si>
  <si>
    <t>No. Plazas</t>
  </si>
  <si>
    <t xml:space="preserve">Primas por años  </t>
  </si>
  <si>
    <t>TOTALES</t>
  </si>
  <si>
    <t>GOBIERNO</t>
  </si>
  <si>
    <t>LEGISLACIÓN</t>
  </si>
  <si>
    <t>Comprende las acciones relativas a la iniciativa, revisión, elaboración, aprobación, emisión y difusión de leyes, reglamentos y acuerdos; así como la fiscalización de la cuenta pública, entre otras.</t>
  </si>
  <si>
    <t>Legislación</t>
  </si>
  <si>
    <t>Comprende las acciones relativas a la iniciativa, revisión, elaboración, aprobación, emisión y difusión de leyes, decretos, reglamentos y acuerdos, a quienes la constitución política del país y de las entidades federativas les otorgan la facultad de hacerlo.</t>
  </si>
  <si>
    <t>Fiscalización</t>
  </si>
  <si>
    <t>Comprende las acciones relativas a la fiscalización de la rendición de cuentas.</t>
  </si>
  <si>
    <t>JUSTICIA</t>
  </si>
  <si>
    <t>Comprende la Administración de la Procuración e Impartición de la Justicia, como las acciones de las fases de investigación, acopio de pruebas e indicios, hasta la imposición, ejecución y cumplimiento de resoluciones de carácter penal, civil, familiar, administrativo, laboral, electoral; del conocimiento y calificación de las infracciones e imposición de sanciones en contra de quienes presuntamente han violado la Ley o disputen un derecho, exijan su reconocimiento o en su caso impongan obligaciones. Así como las acciones orientadas a la persecución oficiosa o a petición de parte ofendida, de las conductas que transgreden las disposiciones legales, las acciones de representación de los intereses sociales en juicios y procedimientos que se realizan ante las instancias de justicia correspondiente. Incluye la administración de los centros de reclusión y readaptación. Así como los programas, actividades y proyectos relacionados con los derechos humanos, entre otros.</t>
  </si>
  <si>
    <t>Impartición  de Justicia</t>
  </si>
  <si>
    <t>Comprende las acciones que desarrollan el Poder Judicial, los Tribunales Agrarios, Fiscales y Administrativos, así como las relativas a la impartición de justicia en materia laboral. Incluye infraestructura y equipamiento necesarios.</t>
  </si>
  <si>
    <t>Procuración de Justicia</t>
  </si>
  <si>
    <t>Comprende la administración de las actividades inherentes a la procuración de justicia, así como la infraestructura y equipamiento.</t>
  </si>
  <si>
    <t>Reclusión y Readaptación Social</t>
  </si>
  <si>
    <t>Comprende la administración, gestión o apoyo de los centros de reclusión y readaptación social, así como acciones encaminadas a corregir conductas antisociales de quienes infringieron la ley y que por tal razón purgan la pena correspondiente en Centros de Reclusión y Readaptación Social para adultos y menores infractores. incluye la infraestructura y el equipamiento necesario.</t>
  </si>
  <si>
    <t>Derechos Humanos</t>
  </si>
  <si>
    <t>Comprende actividades relacionadas con la protección, observancia, promoción, estudio y divulgación de los derechos humanos en los ámbitos estatal, nacional e internacional. Incluye acciones orientadas a la organización del poder público que permita asegurar jurídicamente el pleno goce de los derechos humanos, así como al impulso del respeto y garantía de los mismos.</t>
  </si>
  <si>
    <t>COORDINACIÓN DE LA POLÍTICA DE GOBIERNO</t>
  </si>
  <si>
    <t>Comprende las acciones enfocadas a la formulación y establecimiento de las directrices, lineamientos de acción y estrategias de gobierno.</t>
  </si>
  <si>
    <t>Presidencia / Gubernatura</t>
  </si>
  <si>
    <t>Comprende las actividades que desarrollan las oficinas del Titular del Poder Ejecutivo de la Federación, Entidades Federativas y Municipios.</t>
  </si>
  <si>
    <t>Política Interior</t>
  </si>
  <si>
    <t>Incluye la planeación, formulación, diseño, ejecución e implantación de la política del desarrollo político y las actividades de enlace con el Congreso.</t>
  </si>
  <si>
    <t>Preservación y Cuidado del Patrimonio Público</t>
  </si>
  <si>
    <t>Incluye las actividades para la preservación y cuidado del patrimonio público (monumentos, obras artísticas y edificios, entre otros).</t>
  </si>
  <si>
    <t>Función Pública</t>
  </si>
  <si>
    <t>Incluye  el control, fiscalización y evaluación interna de la gestión gubernamental.</t>
  </si>
  <si>
    <t>Asuntos Jurídicos</t>
  </si>
  <si>
    <t>Comprende las acciones de coordinación jurídica que desarrolla la Consejería Jurídica del Poder Ejecutivo, así como los servicios de asesoría y asistencia jurídica a  gobernadores y presidentes.</t>
  </si>
  <si>
    <t>Organización de Procesos Electorales</t>
  </si>
  <si>
    <t>Comprende la planeación, supervisión, control y organización de acciones inherentes a los procesos electorales; así como la regulación de los recursos financieros que se destinan a los distintos órganos electorales y a los partidos políticos.</t>
  </si>
  <si>
    <t>Población</t>
  </si>
  <si>
    <t>Incluye la planeación, formulación, diseño, ejecución e implantación de la política poblacional y de los servicios migratorios.</t>
  </si>
  <si>
    <t>Territorio</t>
  </si>
  <si>
    <t>Incluye la planeación, formulación, diseño, ejecución e implantación de la política territorial.</t>
  </si>
  <si>
    <t>Incluye otras acciones enfocadas a la formulación y establecimiento de las directrices, lineamientos de acción y estrategias de gobierno no consideradas en otras subfunciones.</t>
  </si>
  <si>
    <t>RELACIONES EXTERIORES</t>
  </si>
  <si>
    <t>Incluye la planeación, formulación, diseño, e implantación de la política exterior en los ámbitos bilaterales y multilaterales, así como la promoción de la cooperación internacional y la ejecución de acciones culturales de igual tipo.</t>
  </si>
  <si>
    <t>Relaciones Exteriores</t>
  </si>
  <si>
    <t>Incluye la planeación, formulación, diseño, e implantación de la política exterior en los ámbitos bilaterales y multilaterales, así  como la promoción de la cooperación nacional e internacional y la ejecución de acciones culturales de igual tipo.</t>
  </si>
  <si>
    <t>ASUNTOS FINANCIEROS Y HACENDARIOS</t>
  </si>
  <si>
    <t>Comprende el diseño y ejecución de los asuntos relativos a cubrir todas las acciones inherentes a los asuntos financieros y hacendarios.</t>
  </si>
  <si>
    <t xml:space="preserve">Asuntos Financieros  </t>
  </si>
  <si>
    <t>Comprende la planeación, formulación, diseño, ejecución, implantación, así como las actividades de normatividad, reglamentación y operación de la política financiera. Así como diseño y ejecución de la política financiera mediante la regulación, normatividad y supervisión del sistema financiero y otros servicios que corresponda realizar de conformidad con los ordenamientos legales vigentes.</t>
  </si>
  <si>
    <t>Asuntos Hacendarios</t>
  </si>
  <si>
    <t>Comprende la planeación, formulación, diseño, ejecución, implantación, así como las actividades de normatividad, reglamentación y operación de la política fiscal (ingreso, gasto y financiamiento), así como la gestión de tesorería y otros servicios que corresponda realizar de conformidad con los ordenamientos legales vigentes. Incluye las actividades de gestión y regulación de las entidades que administran los juegos y sorteos.</t>
  </si>
  <si>
    <t>SEGURIDAD NACIONAL</t>
  </si>
  <si>
    <t xml:space="preserve">Comprende los programas, actividades y proyectos relacionados con la planificación y operación del Ejército, Armada y la Fuerza Aérea de México, así como la administración de los asuntos militares y servicios inherentes a la Seguridad Nacional. </t>
  </si>
  <si>
    <t>Defensa</t>
  </si>
  <si>
    <t>Comprende las  actividades relacionadas con la operación del Ejército y la Fuerza Aérea de México.</t>
  </si>
  <si>
    <t>Marina</t>
  </si>
  <si>
    <t>Comprende las actividades relacionadas con la operación de la Armada de México.</t>
  </si>
  <si>
    <t>Inteligencia para la Preservación de la Seguridad Nacional</t>
  </si>
  <si>
    <t>Comprende las actividades relacionadas con la seguridad  nacional. Incluye la operación del Centro de Investigación y Seguridad Nacional (CISEN).</t>
  </si>
  <si>
    <t>ASUNTOS DE ORDEN PÚBLICO Y DE SEGURIDAD INTERIOR</t>
  </si>
  <si>
    <t>Comprende los programas, actividades y proyectos relacionados con el orden y seguridad pública, así como las acciones que realizan los gobiernos Federal, Estatales y Municipales, para la investigación y prevención de conductas delictivas; también su participación en programas conjuntos de reclutamiento, capacitación, entrenamiento, equipamiento y ejecución de acciones coordinadas, al igual que el de orientación, difusión, auxilio y protección civil para prevención de desastres, entre otras. Incluye los servicios de policía, servicios de protección contra incendios.</t>
  </si>
  <si>
    <t>Policía</t>
  </si>
  <si>
    <t>Incluye la administración de asuntos y servicios policiacos, combate a la delincuencia y narcotráfico, adiestramiento del cuerpo policiaco, estadísticas de arresto y criminalidad, así como la reglamentación y el control del tránsito por carretera.</t>
  </si>
  <si>
    <t>Protección Civil</t>
  </si>
  <si>
    <t>Incluye la planeación, formulación, diseño, ejecución e implantación de la política de protección civil; así como las actividades en materia de prevención, auxilio, atención y rehabilitación del orden y servicios públicos en casos de desastres naturales.</t>
  </si>
  <si>
    <t>Otros Asuntos de Orden Público y Seguridad</t>
  </si>
  <si>
    <t>Incluye las actividades que realicen los entes públicos en materia de orden, seguridad y justicia que no se encuentren consideradas en otras subfunciones.</t>
  </si>
  <si>
    <t>Sistema Nacional de Seguridad Pública</t>
  </si>
  <si>
    <t>Incluye las acciones realizadas bajo la coordinación del Secretariado Ejecutivo del Sistema Nacional de Seguridad Pública.</t>
  </si>
  <si>
    <t>Este grupo comprende servicios que no están vinculados a una función concreta y que generalmente son de cometido de oficinas centrales a los diversos niveles del gobierno, tales como los servicios generales de personal, planificación y estadísticas. También comprende los servicios vinculados a una determinada función que son de cometido de dichas oficinas centrales. Por ejemplo, se incluye aquí la recopilación de estadísticas de la industria, el medio ambiente, la salud o la educación por un organismo estadístico central.</t>
  </si>
  <si>
    <t>Comprende las actividades referentes a la prestación de servicios enfocados a proporcionar seguridad jurídica al ciudadano en su persona, en sus bienes y en su interacción con los demás ciudadanos a través  de las acciones de Registro Civil, Catastro y Registro Público de la Propiedad y del Comercio, entre otros. Así como las Actividades relacionadas con servicios administrativos y patrimoniales.</t>
  </si>
  <si>
    <t>Servicios Estadísticos</t>
  </si>
  <si>
    <t>Considera las acciones que realizan los entes públicos relacionadas con los sistemas de información y las estadísticas nacionales.</t>
  </si>
  <si>
    <t>Servicios de Comunicación y Medios</t>
  </si>
  <si>
    <t>Incluye la planeación, formulación, diseño, ejecución e implantación de servicios de comunicación social y la relación con los medios informativos, estatales y privados, así como los servicios informativos en medios impresos y electrónicos.</t>
  </si>
  <si>
    <t>Acceso a la Información Pública Gubernamental</t>
  </si>
  <si>
    <t>Comprende las actividades y las acciones orientadas a garantizar el acceso de toda persona a la información en posesión de los tres niveles de Gobierno, así como de los organismos autónomos además de su integración y difusión.</t>
  </si>
  <si>
    <t>Incluye las actividades que realizan los entes públicos no consideradas en ninguna función o subfunción de esta clasificación.</t>
  </si>
  <si>
    <t>DESARROLLO SOCIAL</t>
  </si>
  <si>
    <t>Incluye los programas, actividades y proyectos relacionados con la presentación de servicios en beneficio de la población con el fin de favorecer el acceso a mejores niveles de bienestar, tales como: servicios educativos, recreación, cultura y otras manifestaciones sociales, salud, protección social, vivienda, servicios urbanos y rurales básicos, así como protección ambiental.</t>
  </si>
  <si>
    <t>Servicios Comunales</t>
  </si>
  <si>
    <t>Comprende la administración, gestión o apoyo de actividades como formulación, administración, coordinación y vigilancia de políticas, planes, programas y presupuestos generales relacionados con los servicios comunitarios distintos a los referidos en las subfunciones anteriores, por ejemplo rastro, panteones, mercados y centrales de abasto; calles, parques y jardines y su equipamiento. Así como la preparación y ejecución de legislación y normas de actuación relacionadas con los mismos, producción y difusión de información general, documentación técnica y estadísticas relacionadas.</t>
  </si>
  <si>
    <t>Desarrollo Regional</t>
  </si>
  <si>
    <t>Incluye las acciones y programas que se llevan a cabo en el ámbito regional a través de instrumentos o mecanismos específicos para impulsar la  infraestructura y su equipamiento, el bienestar social, la actividad económica y apoyos para saneamiento financiero en municipios y entidades federativas.</t>
  </si>
  <si>
    <t>SALUD</t>
  </si>
  <si>
    <t>Comprende los programas, actividades y proyectos relacionados con la presentación de servicios colectivos y personales de salud, entre ellos los servicios para pacientes externos, servicios médicos y hospitalarios generales y especializados, servicios odontológicos, servicios paramédicos, servicios hospitalarios generales y especializados, servicios médicos y centros de maternidad, servicios de residencia de la tercera edad y de convalecencia y otros servicios de salud; así como productos, útiles y equipo médicos, productos farmacéuticos, aparatos y equipos terapéuticos.</t>
  </si>
  <si>
    <t>Prestación de Servicios de Salud a la Comunidad</t>
  </si>
  <si>
    <t>Incluye las campañas para la promoción y prevención de salud y el fomento de la salud pública, tales como la vigilancia epidemiológica, la salud ambiental, el control de vectores y la regulación sanitaria, así como la prestación de servicios de salud por personal no especializado.</t>
  </si>
  <si>
    <t>Prestación de Servicios de Salud a la Persona</t>
  </si>
  <si>
    <t>Este incluye la atención preventiva, diagnóstico, tratamiento y rehabilitación, así como la atención de urgencias en todos los niveles a cargo de personal especializado.</t>
  </si>
  <si>
    <t>Generación de Recursos para la Salud</t>
  </si>
  <si>
    <t>Incluye la creación, fabricación y elaboración de bienes e insumos para la salud, la comercialización de biológicos y reactivos, la formación y desarrollo de recurso humano, así como el desarrollo de la infraestructura y equipamiento en salud.</t>
  </si>
  <si>
    <t>Rectoría del Sistema de Salud</t>
  </si>
  <si>
    <t>Comprende la formulación, administración, coordinación y vigilancia de políticas generales, la planeación estratégica, la generación de información, la evaluación del desempeño, la coordinación intersectorial, la regulación y emisión de normatividad en materia de salud, así como la administración, gestión o apoyo de actividades inherentes, la comunicación social, los asuntos jurídicos y la administración y gestión de los servicios centralizados y descentralizados de suministros y adquisiciones, entre otro.</t>
  </si>
  <si>
    <t>Protección Social en Salud</t>
  </si>
  <si>
    <t>Incluye la operación de los fondos de gastos de atención a catástrofes y de previsión presupuestaria, la integración de la cuota social que cubre el Gobierno y de la aportación solidaria; incluye asimismo, las acciones de información, evaluación, investigación, capacitación y acreditación del Sistema de Protección Social en Salud.</t>
  </si>
  <si>
    <t>RECREACIÓN, CULTURA Y OTRAS MANIFESTACIONES SOCIALES</t>
  </si>
  <si>
    <t>Comprende los programas, actividades y proyectos relacionados con la promoción, fomento y presentación de servicios culturales, recreativos y deportivos, otras manifestaciones sociales, radio, televisión y editoriales, actividades recreativas.</t>
  </si>
  <si>
    <t>Deporte y Recreación</t>
  </si>
  <si>
    <t>Incluye administración, supervisión, regulación, promoción, difusión y prestación de servicios de asuntos deportivos y recreativos; gestión o apoyo de instalaciones para la práctica deportiva o los acontecimientos relacionados con deportes activos (campos de deporte, canchas de tenis, canchas de squash, pistas de atletismo, campos de golf, cuadriláteros de boxeo, pistas de patinaje, gimnasios, etcétera); gestión o apoyo de instalaciones para actividades recreativas (parque, plazas, playas, zonas de acampada y alojamiento público cercano a estos lugares, piscinas de natación, baños públicos para la higiene personal), entre otros.</t>
  </si>
  <si>
    <t>Cultura</t>
  </si>
  <si>
    <t>Incluye administración, supervisión, regulación, promoción, difusión y prestación de servicios de asuntos culturales; gestión o apoyo de instalaciones para actividades culturales (bibliotecas, museos, galerías de arte, teatros, salones de exposición, monumentos, edificios y lugares históricos, jardines zoológicos y botánicos, acuarios, viveros, entre otros); producción, gestión o apoyo de actos culturales (conciertos, producciones teatrales y cinematográficas, exposiciones de arte, entre otros).</t>
  </si>
  <si>
    <t>Radio, Televisión y Editoriales</t>
  </si>
  <si>
    <t>Incluye la administración, supervisión y regulación de asuntos y servicios relacionados con la radio, la televisión y la edición, así como la gestión o apoyo de los mismos.</t>
  </si>
  <si>
    <t>Asuntos Religiosos y Otras Manifestaciones Sociales</t>
  </si>
  <si>
    <t>Comprende la administración, control y regulación de asuntos religiosos y otras manifestaciones sociales, así como el suministro, apoyo a su gestión, mantenimiento y reparación de instalaciones para servicios religiosos.</t>
  </si>
  <si>
    <t>EDUCACIÓN</t>
  </si>
  <si>
    <t>Comprende la prestación de los servicios educativos en todos los niveles, en general a los programas, actividades y proyectos relacionados con al educación preescolar, primaria, secundaria, media superior, técnica, superior y posgrados, servicios auxiliares de la educación y otras no clasificadas en los conceptos anteriores.</t>
  </si>
  <si>
    <t>Educación Básica</t>
  </si>
  <si>
    <t>Incluye las acciones relacionadas con el fomento, prestación, regulación, seguimiento y evaluación de los servicios de educación básica, así como el desarrollo de la infraestructura en espacios educativos vinculados a la educación preescolar, primaria y secundaria.</t>
  </si>
  <si>
    <t>Educación Media Superior</t>
  </si>
  <si>
    <t>Incluye las acciones relacionadas con el fomento, prestación, regulación, seguimiento y evaluación de los servicios de educación media superior, así como el desarrollo de la infraestructura en espacios educativos vinculados a la misma.</t>
  </si>
  <si>
    <t>Educación Superior</t>
  </si>
  <si>
    <t>Incluye las acciones relacionadas con el fomento, prestación, regulación, seguimiento y evaluación de los servicios de educación superior, así como el desarrollo de la infraestructura en espacios educativos vinculados a la misma.</t>
  </si>
  <si>
    <t>Posgrado</t>
  </si>
  <si>
    <t>Incluye las acciones relacionadas con el fomento, prestación, regulación, seguimiento y evaluación de los servicios educativos de posgrado, así como el desarrollo de la infraestructura en espacios educativos vinculados a la misma.</t>
  </si>
  <si>
    <t>Educación para Adultos</t>
  </si>
  <si>
    <t>Incluye las acciones relacionadas con el fomento, prestación, regulación, seguimiento y evaluación de los servicios educativos para adultos y alfabetización en los diferentes niveles, así como el desarrollo de la infraestructura en espacios educativos vinculados a la misma.</t>
  </si>
  <si>
    <t>Otros Servicios Educativos y Actividades Inherentes</t>
  </si>
  <si>
    <t>Incluye otros servicios educativos no considerados en las subfunciones anterior; así como las acciones la administración, gestión o apoyo de actividades inherentes, como la formulación, administración, coordinación y vigilancia de políticas generales en materia de educación; regulación y normatividad, comunicación social; asuntos jurídicos; y la administración y gestión de los servicios centralizados de suministros y adquisiciones; las acciones que se desarrollan para proporcionar servicios donde concurren diferentes niveles educativos, tales como la distribución de libros de textos gratuitos, material educativo, didáctico y becas; así como desayunos escolares, entre otros.</t>
  </si>
  <si>
    <t>PROTECCIÓN SOCIAL</t>
  </si>
  <si>
    <t>Comprende los programas, actividades y proyectos relacionados con la protección social que desarrollan los entes públicos en materia de incapacidad económica o laboral, edad avanzada, personas en situación económica extrema, familia e hijos, desempleo, vivienda, exclusión social. Incluye las prestaciones económicas y sociales, los beneficios en efectivo o en especie, tanto a la población asegurada como a la no asegurada. Incluye también los gastos en servicios y transferencias a personas y familias y los gastos en servicios proporcionados a distintas agrupaciones.</t>
  </si>
  <si>
    <t>Enfermedad e Incapacidad</t>
  </si>
  <si>
    <t>Incluye las erogaciones que por concepto de los seguros de enfermedad y maternidad, riesgo de trabajo e invalidez y vida (pensiones) realizan entidades como IMSS, ISSSTE, ISSFAM, PEMEX, CFE, entre otras.</t>
  </si>
  <si>
    <t>Edad Avanzada</t>
  </si>
  <si>
    <t>Incluye las erogaciones que por concepto del seguro de cesantía en edad avanzada y vejez (jubilaciones) realizan entidades como IMSS, ISSSTE, ISSFAM, PEMEX, CFE, entre otras.</t>
  </si>
  <si>
    <t>Familia e Hijos</t>
  </si>
  <si>
    <t>Incluye la prestación de protección social en forma de prestaciones en efectivo y en especie a familias con hijos a cargo; administración, gestión o apoyo de estos planes de protección social; prestaciones en efectivo, como asignaciones por maternidad, pagos en caso de nacimiento, licencias por cuidado de los hijos, subsidios familiares o subvenciones por hijos a cargo, otros pagos efectuados periódicamente o de una sola vez para apoyar a las familias y ayudarlas a sufragar los costos de ciertas necesidades (por ejemplo, las familias monoparentales o las familias con hijos minusválidos), entre otros.</t>
  </si>
  <si>
    <t>Desempleo</t>
  </si>
  <si>
    <t>Incluye la prestación de protección social en forma de prestaciones en efectivo o en especie a personas que están capacitadas para trabajar y dispuestas a trabajar pero no pueden encontrar un empleo adecuado; así como la administración, gestión o apoyo de estos planes de protección social.</t>
  </si>
  <si>
    <t>Alimentación y Nutrición</t>
  </si>
  <si>
    <t>Comprende los programas, actividades y proyectos económicos y sociales relacionados con la distribución y dotación de alimentos y bienes básicos y de consumo generalizado a la población en situación económica extrema.</t>
  </si>
  <si>
    <t>Apoyo Social para la Vivienda</t>
  </si>
  <si>
    <t>Incluye la prestación de protección social en forma de prestaciones en especie para ayudar a las familias a sufragar el costo de una vivienda ()previa comprobación de los ingresos de los beneficiarios); así como la administración, gestión o apoyo de estos planes de protección social; prestaciones en especie, como los pagos a corto o a largo plazo para ayudar a los inquilinos a pagar sus alquileres, los pagos para ayudar a los dueños u ocupantes actuales de una vivienda a sufragar los costos de ésta (es decir, para ayudar en el pago de hipotecas o intereses).</t>
  </si>
  <si>
    <t>Indígenas</t>
  </si>
  <si>
    <t>Comprende los servicios de asistencia social que se prestan en comunidades indígenas.</t>
  </si>
  <si>
    <t xml:space="preserve"> Otros Grupos Vulnerables</t>
  </si>
  <si>
    <t>Comprende los servicios que se prestan a grupos con necesidades especiales como: niños, personas con capacidades diferentes, manutención a personas mayores de 60 años; así como atención a diversos grupos vulnerables (incluye albergues y servicios comunitarios).</t>
  </si>
  <si>
    <t>Otras de Seguridad Social y Asistencia Social</t>
  </si>
  <si>
    <t>Incluye esquemas de protección social a población no asegurada (Seguro Popular de Salud), el pago de prestaciones sociales a través de las instituciones de seguridad social, tales como compensaciones de carácter militar, estancias de bienestar social, espacios físicos y educativos, así como pagas y ayudas de defunción. Comprenden las acciones de gestión y apoyo de actividades de asistencia social e incluye la prestación de servicios de asistencia social en forma de beneficios en efectivo y en especie a las víctimas de desastres naturales.</t>
  </si>
  <si>
    <t>OTROS ASUNTOS SOCIALES</t>
  </si>
  <si>
    <t>Comprende otros asuntos sociales no comprendidos en las funciones anteriores.</t>
  </si>
  <si>
    <t>Otros Asuntos Sociales</t>
  </si>
  <si>
    <t>Comprende otros asuntos sociales no comprendidos en las subfunciones anteriores.</t>
  </si>
  <si>
    <t>DESARROLLO ECONÓMICO</t>
  </si>
  <si>
    <t>Comprende los programas, actividades y proyectos relacionados con la promoción del desarrollo económico y fomento a la producción y comercialización agropecuaria, agroindustrial, acuacultura, pesca, desarrollo hidroagrícola y fomento forestal, así como la producción y prestación de bienes y servicios públicos, en forma complementaria a los bienes y servicios que ofrecen los particulares.</t>
  </si>
  <si>
    <t>ASUNTOS ECONÓMICOS, COMERCIALES Y LABORALES EN GENERAL</t>
  </si>
  <si>
    <t>Comprende la administración de asuntos y servicios económicos, comerciales y laborales en general, inclusive asuntos comerciales exteriores; gestión o apoyo de programas laborales y de instituciones que se ocupan de patentes, marcas comerciales, derechos de autor, inscripciones de empresas, pronósticos meteorológicos, pesas y medidas, levantamientos hidrológicos, levantamientos geodésicos, etc.; reglamentación o apoyo de actividades económicas y comerciales generales, tales como el comercio de exportación e importación en su conjunto, mercados de productos básicos y de valores de capital, controles generales de los ingresos, actividades de fomento del comercio en general, reglamentación general de monopolios y otras restricciones al comercio y al acceso al mercado, etc. Así como de la formulación, ejecución y aplicación de políticas económicas, comerciales y laborales.</t>
  </si>
  <si>
    <t>Asuntos Económicos y Comerciales en General</t>
  </si>
  <si>
    <t>Comprende la administración de asuntos y servicios económicos y comerciales en general, formulación y ejecución de políticas económicas y comerciales generales; enlace entre las diferentes ramas del gobierno y entre éste y el comercio; reglamentación o apoyo de actividades económicas y comerciales generales tales como: mercados de productos básicos y de valores de capital, controles generales de los ingresos, actividades de fomento del comercio en general, reglamentación general de monopolios y otras restricciones al comercio y al acceso al mercado.</t>
  </si>
  <si>
    <t>Asuntos Laborales Generales</t>
  </si>
  <si>
    <t>Comprende la administración de asuntos y servicios laborales generales; formulación y aplicación de políticas laborales generales; supervisión y reglamentación de las condiciones de trabajo (jornada de trabajo, salarios, seguridad, entre otras); enlace entre las diferentes ramas del gobierno y entre éste y las organizaciones industriales, empresariales y laborales generales; incluye la gestión o apoyo de programas o planes generales para facilitar la movilidad en el empleo, reducir la discriminación por motivo de sexo, raza, edad y de otra índole, reducir la tasa de desempleo en regiones deprimidas o subdesarrolladas, fomentar el empleo de grupos desfavorecidos u otros grupos caracterizados por elevadas tasas de desempleo, entre otros.</t>
  </si>
  <si>
    <t>AGROPECUARIA, SILVICULTURA, PESCA Y CAZA</t>
  </si>
  <si>
    <t>Comprende los programas, actividades y proyectos relacionados con el fomento a la producción, y comercialización agropecuaria, silvicultura, pesca y caza, agroindustrial, desarrollo hidroagrícola y fomento forestal.</t>
  </si>
  <si>
    <t>Agropecuaria</t>
  </si>
  <si>
    <t>Incluye los programas, actividades y proyectos relacionados con el fomento, regulación , producción, distribución, comercialización e infraestructura agropecuaria. Así como las acciones relativas a la regularización agraria y el pago de obligaciones jurídicas ineludibles en la materia.</t>
  </si>
  <si>
    <t>Silvicultura</t>
  </si>
  <si>
    <t>Incluye los programas, actividades y proyectos relacionados con el fomento a la producción y comercialización de silvicultura como la conservación, ampliación y explotación racionalizada de reservas forestales; supervisión y reglamentación de explotaciones forestales y concesión de licencias para la tala de árboles; la preservación y recuperación de suelos, desarrollo de la infraestructura para la conservación de bosques y selvas, así como el fomento de la producción forestal.</t>
  </si>
  <si>
    <t>Acuacultura, Pesca y Caza</t>
  </si>
  <si>
    <t>Incluye los programas, actividades y proyectos relacionados con el fomento a la producción y comercialización de pesca y caza; la organización, asistencia técnica e investigación en materia acuícola y pesquera, así como la construcción, conservación y mantenimiento de la infraestructura pesquera y sistema acuícola; protección, propagación y explotación racionalizada de poblaciones de peces y animales salvajes; supervisión y reglamentación de la pesca de agua dulce, oceánica y costera, la piscicultura, la caza de animales salvajes y la concesión de licencias de pesca y de caza.</t>
  </si>
  <si>
    <t>Agroindustrial</t>
  </si>
  <si>
    <t>Incluye los programas, actividades y proyectos relacionados con el fomento a la producción y comercialización agroindustrial, como el otorgamiento de apoyos para la industrialización de la producción agropecuaria.</t>
  </si>
  <si>
    <t>Hidroagrícola</t>
  </si>
  <si>
    <t>Incluye la infraestructura hidroagrícola relacionada con el desarrollo agropecuario.</t>
  </si>
  <si>
    <t>Apoyo Financiera a la Banca y Seguro Agropecuario</t>
  </si>
  <si>
    <t>Incluye los programas y acciones relacionadas con el financiamientos al sector y con el seguro agropecuario.</t>
  </si>
  <si>
    <t>COMBUSTIBLES Y ENERGÍA</t>
  </si>
  <si>
    <t>Comprende los programas, actividades y proyectos relacionados con la producción y comercialización de combustibles y energía. Tales como el petróleo y gas natural, carbón y otros combustibles minerales sólidos, combustibles nucleares y otros, electricidad y la energía no eléctrica.</t>
  </si>
  <si>
    <t>Carbón y Otros Combustibles Minerales Sólidos</t>
  </si>
  <si>
    <t>Esta clase comprende carbón de todas las calidades, lignito y turba, sea cual fuere el método de extracción o beneficio y su conversión en otras formas de combustibles, como el coque o el gas; la conservación descubrimiento, aprovechamiento y explotación racionalizada de recursos de combustibles mineras sólidos; así como la administración de asuntos y servicios relacionados con los mismos. Incluye la supervisión y reglamentación de la extracción, el procesamiento, la distribución y la utilización de combustibles minerales sólidos, así como la producción y difusión de información general, documentación técnica y estadísticas sobre asuntos y servicios relacionados con los mismos.</t>
  </si>
  <si>
    <t>Petróleo y Gas Natural (Hidrocarburos)</t>
  </si>
  <si>
    <t xml:space="preserve">Incluye la exploración y explotación de crudo y gas, la refinación del crudo, el procesamiento del gas, así como la petroquímica básica y otros petroquímicos secundarios. Considera entre otras actividades sustantivas: la perforación y terminación de pozos, construcción de plataformas y plantas de proceso de refinación, así como plantas criogénicas. Asimismo incluye la supervisión y reglamentación de la extracción, procesamiento, distribución y utilización de petróleo y gas natural. </t>
  </si>
  <si>
    <t>Combustibles Nucleares</t>
  </si>
  <si>
    <t>Incluye la administración de asuntos y servicios relacionados con los combustibles nucleares; conservación, descubrimiento, aprovechamiento y explotación racionalizada de recursos  de materiales nucleares; supervisión y reglamentación de la extracción y el procesamiento de materiales de combustible nuclear y de la fabricación, distribución y utilización de elementos de combustible nuclear; así como la producción y difusión de información general, documentación técnica  y estadísticas sobre asuntos y servicios relacionados con los mismos.</t>
  </si>
  <si>
    <t>Otros Combustibles</t>
  </si>
  <si>
    <t>Incluye la administración de asuntos y servicios que conciernen a combustibles como el alcohol, la madera y sus desechos, el bagazo y otros combustibles no comerciales; así como la producción y difusión de información general, documentación técnica y estadísticas sobre disponibilidad, producción y utilización de esos combustibles.</t>
  </si>
  <si>
    <t>Electricidad</t>
  </si>
  <si>
    <t>Incluye la generación, transformación, conservación, aprovechamiento, transmisión y venta de energía eléctrica, así como la construcción y mantenimiento de plantas de generación, sistema de transformación y líneas de distribución.  También considera la supervisión, reglamentación, producción y difusión de información general, documentación técnica y estadística.</t>
  </si>
  <si>
    <t>Energía no Eléctrica</t>
  </si>
  <si>
    <t>Comprende la administración de asuntos y servicios de la energía no eléctrica, eólica y solar que se refieren principalmente a generación, transformación, transmisión, producción, distribución y utilización de calor en forma de vapor y agua o aire calientes; así como la construcción y mantenimiento de plantas de generación, sistemas de transformación y líneas de distribución; la producción y difusión de información general, documentación técnica y estadísticas sobre disponibilidad, producción y utilización de las mismas.</t>
  </si>
  <si>
    <t>MINERÍA, MANUFACTURAS Y CONSTRUCCIÓN</t>
  </si>
  <si>
    <t>Comprende los programas, actividades, y proyectos relacionados con la administración de asuntos y servicios relacionados con la minería, los recursos minerales (excepto combustibles minerales), manufacturas y construcción; la conservación, descubrimiento, aprovechamiento y explotación racionalizada de recursos minerales; desarrollo, ampliación o mejoramiento de las manufacturas; supervisión, reglamentación, producción y difusión de información para actividades de minería, manufactura y construcción.</t>
  </si>
  <si>
    <t>Extracción de Recursos Minerales excepto los Combustibles Minerales</t>
  </si>
  <si>
    <t>Comprende la administración de asuntos y servicios relacionados con la minería y los recursos minerales como minerales metalíferos, arena, arcilla, piedra, minerales para la fabricación de productos químicos y fertilizantes, sal, piedras preciosos, amianto, yeso, entre otros; conservación, descubrimiento, aprovechamiento y explotación racionalizada de recursos minerales; supervisión y reglamentación de la prospección , la extracción,  la comercialización y otros aspectos de la producción de minerales.</t>
  </si>
  <si>
    <t>Manufacturas</t>
  </si>
  <si>
    <t>Comprende la administración de asuntos y servicios de manufacturas; desarrollo, ampliación o mejoramiento; supervisión y reglamentación del establecimiento y funcionamiento de plantas fabriles; enlace con asociaciones de fabricantes y otras organizaciones interesadas en asuntos y servicios de manufacturas.</t>
  </si>
  <si>
    <t>Construcción</t>
  </si>
  <si>
    <t>Comprende la administración, promoción, reglamentación y control de la industria de la construcción. Las edificaciones se clasifican en la función que corresponda de acuerdo a su propósito.</t>
  </si>
  <si>
    <t>TRANSPORTE</t>
  </si>
  <si>
    <t>Comprende la administración de asuntos y servicios relacionados con la explotación, la utilización, la construcción y el mantenimiento de sistemas e instalaciones del transporte por carretera, ferroviario, aéreo, agua, oleoductos y gasoductos y otros sistemas. Así como la supervisión y reglamentación.</t>
  </si>
  <si>
    <t>Transporte por Carretera</t>
  </si>
  <si>
    <t>Incluye las acciones relacionadas con la construcción, explotación, utilización y mantenimiento de sistemas e instalaciones del transporte por carretera, como carreteras troncales, red de carreteras carreteras alimentadoras, caminos rurales, brechas forestales, puentes, túneles, parques de estacionamiento, terminales de autobuses, entre otras. Así como la supervisión, reglamentación, producción y difusión de información general, documentación técnica y estadísticas sobre el funcionamiento del sistema de transporte por carretera.</t>
  </si>
  <si>
    <t>Transporte por Agua y Puertos</t>
  </si>
  <si>
    <t>Incluye las acciones relacionadas con la construcción, explotación, utilización y mantenimiento de sistemas y servicios de transporte por vías de navegación interior, costeras y por mar, como la operación de la infraestructura en puertos, vigilancia, ayudas a la navegación marítima y mantenimiento de edificios de terminales marítimas. Así como la supervisión, reglamentación, producción y difusión de información general, documentación técnica y estadísticas sobre el funcionamiento del sistema de transporte por agua.</t>
  </si>
  <si>
    <t>Transporte por Ferrocarril</t>
  </si>
  <si>
    <t>Incluye las acciones relacionadas con la construcción, explotación, utilización y mantenimiento de sistemas e instalaciones de transporte ferroviario. Así como el desarrollo de la infraestructura correspondiente; supervisión, reglamentación, producción y difusión de información general, documentación técnica y estadísticas sobre el funcionamiento del sistema de transporte por ferrocarril.</t>
  </si>
  <si>
    <t>Transporte Aéreo</t>
  </si>
  <si>
    <t>Incluye las acciones relacionadas con la explotación, utilización, construcción y mantenimiento de sistemas e instalaciones de transporte aéreo y espacial, como la operación de la infraestructura en aeropuertos, vigilancia y ayudas a la navegación aérea, así como la conservación de pistas, plataformas y edificios de terminales aéreas. También la supervisión, reglamentación, producción y difusión de información general, documentación técnica y estadísticas sobre el funcionamiento de los mismos.</t>
  </si>
  <si>
    <t>Transporte por Oleoductos y Gasoductos y Otros Sistemas de Transporte</t>
  </si>
  <si>
    <t>Incluye las acciones relacionadas con la explotación, utilización, construcción, rehabilitación y modernización, mantenimiento, operación, medición y monitoreo de sistemas de transporte por oleoductos y gasoductos y otros sistemas de transporte. Así como la supervisión, reglamentación, producción y difusión de información general, documentación técnica y estadísticas sobre el funcionamiento de dichos sistemas.</t>
  </si>
  <si>
    <t>Otros Relacionados con Transporte</t>
  </si>
  <si>
    <t>Incluye la prestación de servicios con este sector, no considerados en subfunciones anteriores.</t>
  </si>
  <si>
    <t>COMUNICACIONES</t>
  </si>
  <si>
    <t>Comprende los programas, actividades y proyectos relacionados con la administración de asuntos y servicios relacionados con la construcción, la ampliación, el mejoramiento, la explotación y el mantenimiento de sistemas de comunicaciones, telecomunicaciones y postal.</t>
  </si>
  <si>
    <t>Comunicaciones</t>
  </si>
  <si>
    <t>Incluye la prestación de servicios en materia de comunicaciones, telecomunicaciones y postal, así como el desarrollo de la infraestructura correspondiente. También la reglamentación del funcionamiento de los sistemas de comunicaciones, producción y difusión de información general, documentación técnica y estadísticas sobre asuntos y servicios relacionados con la misma.</t>
  </si>
  <si>
    <t>TURISMO</t>
  </si>
  <si>
    <t>Comprende la administración, fomento y desarrollo de asuntos y servicios de turismo; enlace con las industrias del transporte, los hoteles y los restaurantes y otras industrias que se beneficien con la presencia de turistas, la explotación de oficinas de turismo en el país y en el exterior; organización de campañas publicitarias, inclusive la producción y difusión de literatura de promoción, entre otras.</t>
  </si>
  <si>
    <t>Turismo</t>
  </si>
  <si>
    <t>Incluye las acciones de fomento, financiamiento y regulación de la infraestructura turística, así como la regulación de los servicios de turismo y ecoturismo y prestación de servicios turísticos.</t>
  </si>
  <si>
    <t>Hoteles y Restaurantes</t>
  </si>
  <si>
    <t>Comprende la administración de asuntos y servicios relativos a la construcción, ampliación, mejoramiento, explotación y mantenimiento de hoteles y restaurantes; así como la supervisión y reglamentación. incluye la producción y difusión de información general, documentación técnica y estadísticas sobre los mismos.</t>
  </si>
  <si>
    <t>CIENCIA, TECNOLOGÍA E INNOVAVIÓN</t>
  </si>
  <si>
    <t>Comprende los programas y actividades que realizan los entes públicos, orientadas al desarrollo de las actividades científicas y tecnológicas, así como de innovación e infraestructura científica y tecnológica.</t>
  </si>
  <si>
    <t>Investigación Científica</t>
  </si>
  <si>
    <t>Incluye las actividades relacionadas con la investigación científica en la administración pública. Consiste en el trabajo experimental o teórico realizado principalmente con el objeto de generar nuevos conocimientos sobre los fundamentos de fenómenos y hechos observables, así como en la investigación original realizada para la adquisición de nuevos conocimientos, dirigida hacia un fin u objetivo práctico, determinado y específico. Incluye infraestructura científica y tecnológica.</t>
  </si>
  <si>
    <t>Desarrollo Tecnológico</t>
  </si>
  <si>
    <t xml:space="preserve">Incluye las actividades relacionadas con el desarrollo tecnológico en la administración pública, así como la introducción de nuevas tecnologías para los productores. Consiste en el trabajo sistemático llevado a cabo sobre el conocimiento ya existente, adquirido de la investigación o experiencia práctica, dirigido hacia la producción de nuevos materiales, productos o servicios, a la instalación de nuevos procesos, sistemas y servicios hacia el mejoramiento sustancial de los ya producidos e instalados. Incluye infraestructura científica y tecnológica. </t>
  </si>
  <si>
    <t>Servicios Científicos y Tecnológicos</t>
  </si>
  <si>
    <t>Incluye todas las actividades que relacionadas con la investigación científica y desarrollo tecnológico contribuyen a la producción, difusión y aplicación del conocimiento científico y tecnológico en la administración pública. Incluye infraestructura científica y tecnológica.</t>
  </si>
  <si>
    <t>Innovación</t>
  </si>
  <si>
    <t>Incluye las actividades relacionadas con la implementación de un producto (bien o servicio) o proceso nuevo o significativamente mejorado; un  nuevo método de comercialización; o un nuevo método organizacional en prácticas de negocios, la organización del área de trabajo o de relaciones públicas en la administración pública. Incluye infraestructura científica y tecnológica.</t>
  </si>
  <si>
    <t>OTRAS INDUSTRIAS Y OTROS ASUNTOS ECONÓMICOS</t>
  </si>
  <si>
    <t>Comprende el comercio, distribución, almacenamiento y depósito y otras industrias no incluidas en funciones anteriores. Incluye las actividades y prestación de servicios relacionados con asuntos económicos no consideradas en las funciones anteriores.</t>
  </si>
  <si>
    <t>Comercio, Distribución, Almacenamiento y Depósito</t>
  </si>
  <si>
    <t>Comprende la administración de asuntos y servicios relacionados con el comercio, distribución y la industria de almacenamiento y depósito; así como la supervisión y reglamentación del comercio al por mayor y al por menor (concesión de licencias, prácticas de venta, rotulación de alimentos envasados y otras mercaderías destinadas al consumo doméstico, inspección de balanza y otras máquinas de pesar, etcétera) y de la industria de almacenamiento y depósito(inclusive concesión de licencias y reglamentación de almacenes aduaneros públicos etcétera); Producción y difusión de información a los comerciantes y al público sobre precios, sobre la disponibilidad de mercaderías y sobre otros aspectos del comercio de distribución y de la industria de almacenamiento y depósito; recopilación y publicación de estadísticas sobre el comercio de distribución y la industria de almacenamiento y depósito.</t>
  </si>
  <si>
    <t>Otras Industrias</t>
  </si>
  <si>
    <t>Comprende las actividades y prestación de servicios relacionadas con otras industrias no consideradas en las funciones anteriores.</t>
  </si>
  <si>
    <t>Otros Asuntos Económicos</t>
  </si>
  <si>
    <t>Comprende las actividades y prestación de servicios relacionadas con asuntos económicos no consideradas en las funciones anteriores.</t>
  </si>
  <si>
    <t>OTRAS NO CLASIFICADAS EN FUNCIONES ANTERIORES</t>
  </si>
  <si>
    <t>Comprende los pagos de compromisos inherentes a la contratación de Deuda; las transferencias, participaciones y aportaciones entre diferentes niveles y órdenes de gobierno que no se pueden registrar en clasificaciones anteriores, así como aquellas actividades no susceptibles de etiquetar en las funciones existentes.</t>
  </si>
  <si>
    <t>TRANSACCIONES DE LA DEUDA PÚBLICA / COSTO FINANCIERO DE LA DEUDA</t>
  </si>
  <si>
    <t>Comprende los pagos de compromisos que por concepto de intereses, comisiones, amortizaciones y otras erogaciones derivadas de la contratación de deuda pública. Se refiere al pago de la deuda pública contratada y documentada, tanto con instituciones internas como externas. Así como pago de intereses y gastos por concepto de suscripción y emisión de empréstitos gubernamentales.</t>
  </si>
  <si>
    <t>Deuda Pública Interna</t>
  </si>
  <si>
    <t>Incluye el pago de compromisos por concepto de interese, comisiones y otras erogaciones derivadas de la contratación de deuda pública interna.</t>
  </si>
  <si>
    <t>Deuda Pública Externa</t>
  </si>
  <si>
    <t>Incluye el pago de compromisos por concepto de intereses, comisiones y gastos de deuda pública emitida y contratada en el exterior.</t>
  </si>
  <si>
    <t>TRANSFERENCIAS, PARTICIPACIONES Y APORTACIONES ENTRE DIFERENTES NIVELES Y ÓRDENES DE GOBIERNO</t>
  </si>
  <si>
    <t>Transferencias, participaciones y aportaciones entre diferentes niveles y órdenes de gobierno que son de carácter general y no están asignadas a una función determinada.</t>
  </si>
  <si>
    <t>Transferencias entre Diferentes Niveles y Órdenes de Gobierno</t>
  </si>
  <si>
    <t>Comprende el registro de las transferencias que le corresponden a los entes públicos.</t>
  </si>
  <si>
    <t>Participaciones entre Diferentes Niveles y Órdenes de Gobierno</t>
  </si>
  <si>
    <t>Corresponde el registro de los recursos que corresponden a las estados y municipios de conformidad a la Ley de Coordinación Fiscal, así como las que correspondan a sistemas estatales de coordinación fiscal determinados por las leyes correspondientes.</t>
  </si>
  <si>
    <t>Aportaciones entre Diferentes Niveles y Órdenes de Gobierno</t>
  </si>
  <si>
    <t>Comprende el registro de los recursos que corresponden a las entidades federativas y municipios que se derivan del Sistema Nacional de Coordinación Fiscal, de conformidad a lo establecido por el capítulo V de la Ley de Coordinación Fiscal y que no resultan asociables a otras funciones específicas.</t>
  </si>
  <si>
    <t>SANEAMIENTO DEL SISTEMA FINANCIERO</t>
  </si>
  <si>
    <t>Comprende el apoyo financiero a las operaciones y programas para atender la problemática de pago de los deudores del Sistema Bancario Nacional e impulsar el saneamiento financiero.</t>
  </si>
  <si>
    <t>Saneamiento del Sistema Financiero</t>
  </si>
  <si>
    <t>Comprende el apoyo financiero a las operaciones y programas instrumentados por el Gobierno para atender la problemática de pago de los deudores del Sistema Bancario Nacional e impulsar el saneamiento financiero.</t>
  </si>
  <si>
    <t>Apoyo IPAB</t>
  </si>
  <si>
    <t>Apoyo a los programas dirigidos a ahorradores y deudores de la banca por conducto del instituto para la protección del ahorro bancario.</t>
  </si>
  <si>
    <t>Banca de Desarrollo</t>
  </si>
  <si>
    <t>Apoyo a los programas a favor de los deudores por conducto de la banca en desarrollo.</t>
  </si>
  <si>
    <t>Apoyo a los programas de reestructura en unidades de inversión (UDIS)</t>
  </si>
  <si>
    <t>Apoyo a los programas a favor de reestructura en unidades de inversión (UDIS).</t>
  </si>
  <si>
    <t>ADEUDOS DE EJERCICIOS FISCALES ANTERIORES</t>
  </si>
  <si>
    <t>Comprende los pagos que realiza el Gobierno derivados del gasto devengado no pagado de ejercicios fiscales anteriores.</t>
  </si>
  <si>
    <t>Adeudo de Ejercicios Fiscales Anteriores</t>
  </si>
  <si>
    <t>IMPORTE ANUAL</t>
  </si>
  <si>
    <t>IMPORTE</t>
  </si>
  <si>
    <t>Presidencia</t>
  </si>
  <si>
    <t xml:space="preserve">Secretaría Particular </t>
  </si>
  <si>
    <t xml:space="preserve">Secretaría de Ayuntamiento </t>
  </si>
  <si>
    <t>Sindicatura</t>
  </si>
  <si>
    <t xml:space="preserve">Dirección General de Inspección y Reglamentos </t>
  </si>
  <si>
    <t>Dirección General de Desarrollo Social y Humano</t>
  </si>
  <si>
    <t xml:space="preserve">Dirección General de Obras Públicas </t>
  </si>
  <si>
    <t>Dirección General de Ecología y Fomento Agropecuario</t>
  </si>
  <si>
    <t xml:space="preserve">Dirección General de Servicios Públicos </t>
  </si>
  <si>
    <t xml:space="preserve">Dirección General de Seguridad Pública </t>
  </si>
  <si>
    <t xml:space="preserve">Centro de Promoción Economica </t>
  </si>
  <si>
    <t>Instituto de Cultura</t>
  </si>
  <si>
    <t>Ordenación de Desechos</t>
  </si>
  <si>
    <t>Protección de la Diversidad Biológica y del Paisaje</t>
  </si>
  <si>
    <t>Otros de Protección Ambiental</t>
  </si>
  <si>
    <t>Desarrollo Comunitario</t>
  </si>
  <si>
    <t>Abastecimiento de Agua</t>
  </si>
  <si>
    <t>Otros Grupos Vulnerables</t>
  </si>
  <si>
    <t>RECURSOS FISCALES</t>
  </si>
  <si>
    <t>Catalógo para Presupuesto de Egresos Funcional Programática</t>
  </si>
  <si>
    <t>8.1.1</t>
  </si>
  <si>
    <t>8.2.1</t>
  </si>
  <si>
    <t>SUMA</t>
  </si>
  <si>
    <t>ESTIMACIÓN</t>
  </si>
  <si>
    <t xml:space="preserve">Horas 
Extraordinarias
</t>
  </si>
  <si>
    <t>Suma Total de 
Remuneraciones</t>
  </si>
  <si>
    <t>Prima Vacacional y Dominical</t>
  </si>
  <si>
    <t xml:space="preserve"> de Servicios Efectivos Prestados</t>
  </si>
  <si>
    <t>Gratificación  de Fin de Año (Aguinaldo)</t>
  </si>
  <si>
    <t>Dererechos por el Uso, Goce, Aprovechamiento o Explotación de Bienes de Dominio Público</t>
  </si>
  <si>
    <t>Derechos por Prestación de Servicios</t>
  </si>
  <si>
    <t>Otros Derechos</t>
  </si>
  <si>
    <t>Endeudamiento Interno</t>
  </si>
  <si>
    <t>Apoyos Financieros</t>
  </si>
  <si>
    <t>Aportaciones para Fondos de Vivienda</t>
  </si>
  <si>
    <t xml:space="preserve">Cuotas para el Seguro Social </t>
  </si>
  <si>
    <t>Cuotas de Ahorro para el Retiro</t>
  </si>
  <si>
    <t>Otras Cuotas y Aportaciones para la Seguridad Social</t>
  </si>
  <si>
    <t>CLASIFICACIÓN POR TIPO DE GASTO (CTG)</t>
  </si>
  <si>
    <t>1.</t>
  </si>
  <si>
    <t>2</t>
  </si>
  <si>
    <t>3</t>
  </si>
  <si>
    <t>5</t>
  </si>
  <si>
    <t>7</t>
  </si>
  <si>
    <t>2.</t>
  </si>
  <si>
    <t>Impartición de Justicia</t>
  </si>
  <si>
    <t>Presidencia/Gubernatura</t>
  </si>
  <si>
    <t>Servicios Registrales, Administrativos y Patrimoniales</t>
  </si>
  <si>
    <t>PROTECCIÓN AMBIENAL</t>
  </si>
  <si>
    <t>Adminstración del Agua</t>
  </si>
  <si>
    <t>Ordenación de Aguas Residuales, Drenaje y Alcantarillado</t>
  </si>
  <si>
    <t>Reducción de la Contaminación</t>
  </si>
  <si>
    <t>VIVIENDA Y SERVICIOS A LA COMUNIDAD</t>
  </si>
  <si>
    <t xml:space="preserve">Urbanización </t>
  </si>
  <si>
    <t>Alumbrado Público</t>
  </si>
  <si>
    <t>Vivienda</t>
  </si>
  <si>
    <t>Otros de Seguridad Social y Asistencia Social</t>
  </si>
  <si>
    <t>Apoyo Financiero  a la Banca y Seguro Agropecuario</t>
  </si>
  <si>
    <t>Transporte por Oleaductos y Gasoductos y Otros Sistemas de Transporte</t>
  </si>
  <si>
    <t>COMUNICACIÓN</t>
  </si>
  <si>
    <t>CIENCIA, TECNOLOGÍA E INNOVACIÓN</t>
  </si>
  <si>
    <t>TRANSACCIONES DE LA DEUDA PÚBLICA/COSTO FINANCIERO DE LA DEUDA</t>
  </si>
  <si>
    <t>Apoyos IPAB</t>
  </si>
  <si>
    <t>1</t>
  </si>
  <si>
    <t>3.</t>
  </si>
  <si>
    <t>4.</t>
  </si>
  <si>
    <t>4</t>
  </si>
  <si>
    <t>6</t>
  </si>
  <si>
    <t>8</t>
  </si>
  <si>
    <t>9</t>
  </si>
  <si>
    <t>5.</t>
  </si>
  <si>
    <t>6.</t>
  </si>
  <si>
    <t>7.</t>
  </si>
  <si>
    <t>8.</t>
  </si>
  <si>
    <t>9.</t>
  </si>
  <si>
    <t>Productos</t>
  </si>
  <si>
    <t>Aprovechamientos</t>
  </si>
  <si>
    <t>EJERCICIO
 2018</t>
  </si>
  <si>
    <t>ESTIMACIÓN
 2019</t>
  </si>
  <si>
    <t>VARIACIÓN           2018 - 2019</t>
  </si>
  <si>
    <t>EJERCICIO 2018</t>
  </si>
  <si>
    <t>ESTIMACIÓN  2019</t>
  </si>
  <si>
    <t>VARIACIÓN  2018- 2019</t>
  </si>
  <si>
    <t xml:space="preserve">
Estimación de Ingresos por Clasificación por Rubro de Ingresos y  Ley de Ingresos Municipal - 2019
</t>
  </si>
  <si>
    <t xml:space="preserve">Presupuesto de Egresos por Clasificación por Objeto del Gasto y Fuentes de Financiamiento - 2019
</t>
  </si>
  <si>
    <t>Plantilla de Personal de Carácter Permanente 2019</t>
  </si>
  <si>
    <t>Presupuesto de Egresos por Clasificación Administrativa 2019</t>
  </si>
  <si>
    <t>Presupuesto de Egresos por Clasificación Funcional del Gasto 2019
(Finalidad, Función y Subfunción)</t>
  </si>
  <si>
    <t>IMPUESTOS NO COMPRENDIDOS EN LA LEY DE INGRESOS VIGENTE,CAUSADOS EN EJERCICIOS FISCALES ANTERIORES PENDIENTES DE LIQUIDACIÓN O PAGO</t>
  </si>
  <si>
    <t>ACCESORIOS DE CUOTAS Y APORTACIONES DE SEGURIDAD SOCIAL</t>
  </si>
  <si>
    <t>DERECHOS A LOS HIDROCARBUROS (Derogado)</t>
  </si>
  <si>
    <t>DERECHOS NO COMPRENDIDOS EN LA LEY DE INGRESOS VIGENTE CAUSADOS EN EJERCICIOS FISCALES ANTERIORES PENDIENTES DE LIQUIDACIÓN O PAGO</t>
  </si>
  <si>
    <t>PRODUCTOS DE CAPITAL (Derogado)</t>
  </si>
  <si>
    <t xml:space="preserve">APROVECHAMIENTOS </t>
  </si>
  <si>
    <t>INGRESOS POR VENTAS DE BIENES, PRESTACIÓN DE SERVICIOS Y OTROS INGRESOS</t>
  </si>
  <si>
    <t>INGRESOS POR VENTA DE BIENES Y PRESTACIÓN DE SERVICIOS DE EMPRESAS PRODUCTIVAS DEL ESTADO</t>
  </si>
  <si>
    <t xml:space="preserve">INGRESOS POR VENTA DE BIENES Y PRESTACIÓN DE SERVICIOS DE ENTIDADES PARAESTATALES Y FIDEICOMISOS NO EMPRESARIALES Y NO FINANCIEROS </t>
  </si>
  <si>
    <t xml:space="preserve">INGRESOS POR VENTA DE BIENES Y PRESTACIÓN DE SERVICIOS DE ENTIDADES PARAESTATALES EMPRESARIALES  NO FINANCIERAS CON PARTICIPACIÓN ESTATAL MAYORITARIA </t>
  </si>
  <si>
    <t xml:space="preserve">INGRESOS POR VENTA DE BIENES Y PRESTACIÓN DE SERVICIOS DE ENTIDADES PARAESTATALES EMPRESARIALES  FINANCIERAS  MONETARIAS CON PARTICIPACIÓN ESTATAL MAYORITARIA </t>
  </si>
  <si>
    <t xml:space="preserve">INGRESOS POR VENTA DE BIENES Y PRESTACIÓN DE SERVICIOS DE ENTIDADES PARAESTATALES EMPRESARIALES  FINANCIERAS NO MONETARIAS CON PARTICIPACIÓN ESTATAL MAYORITARIA </t>
  </si>
  <si>
    <t>INGRESOS POR VENTA DE BIENES Y PRESTACIÓN DE SERVICIOS DE FIDEICOMISOS FINANCIEROS PÚBLICOS CON PARTICIPACIÓN ESTATAL MAYORITARIA</t>
  </si>
  <si>
    <t xml:space="preserve">INGRESOS POR VENTA DE BIENES Y PRESTACIÓN DE SERVICIOS DE LOS PODERES LEGISLATIVO Y JUDICIAL Y DE LOS ORGANOS AUTONOMOS </t>
  </si>
  <si>
    <t>1.1.1</t>
  </si>
  <si>
    <t>Impuestos sobre espectáculos públicos</t>
  </si>
  <si>
    <t>1.2.1</t>
  </si>
  <si>
    <t>Impuesto predial</t>
  </si>
  <si>
    <t>1.2.2</t>
  </si>
  <si>
    <t>Impuesto sobre transmisiones patrimoniales</t>
  </si>
  <si>
    <t>1.2.3</t>
  </si>
  <si>
    <t>Impuestos sobre negocios jurídicos</t>
  </si>
  <si>
    <t>1.7.1</t>
  </si>
  <si>
    <t>Recargos</t>
  </si>
  <si>
    <t>1.7.2</t>
  </si>
  <si>
    <t>Multas</t>
  </si>
  <si>
    <t>1.7.3</t>
  </si>
  <si>
    <t>Intereses</t>
  </si>
  <si>
    <t>1.7.4</t>
  </si>
  <si>
    <t>Gastos de ejecución y de embargo</t>
  </si>
  <si>
    <t>1.7.9</t>
  </si>
  <si>
    <t>Otros no especificados</t>
  </si>
  <si>
    <t xml:space="preserve">CUOTAS PARA EL SEGURO SOCIAL </t>
  </si>
  <si>
    <t>4.1.1</t>
  </si>
  <si>
    <t>Uso del piso</t>
  </si>
  <si>
    <t>4.1.4</t>
  </si>
  <si>
    <t>Uso, goce, aprovechamiento o explotación de otros bienes de dominio público</t>
  </si>
  <si>
    <t>4.3.1</t>
  </si>
  <si>
    <t>Licencias y permisos de giros</t>
  </si>
  <si>
    <t>4.3.2</t>
  </si>
  <si>
    <t>Licencias y permisos para anuncios</t>
  </si>
  <si>
    <t>4.3.3</t>
  </si>
  <si>
    <t>Licencias de construcción, reconstrucción, reparación o demolición de obras</t>
  </si>
  <si>
    <t>4.3.4</t>
  </si>
  <si>
    <t>Alineamiento, designación de número oficial e inspección</t>
  </si>
  <si>
    <t>4.3.5</t>
  </si>
  <si>
    <t>Licencias de cambio de régimen de propiedad y urbanización</t>
  </si>
  <si>
    <t>4.3.6</t>
  </si>
  <si>
    <t>Servicios de obra</t>
  </si>
  <si>
    <t>4.3.7</t>
  </si>
  <si>
    <t>Regularizaciones de los registros de obra</t>
  </si>
  <si>
    <t>4.3.8</t>
  </si>
  <si>
    <t>Servicios de sanidad</t>
  </si>
  <si>
    <t>4.3.9</t>
  </si>
  <si>
    <t>Servicio de limpieza, recolección, traslado, tratamiento y disposición final de residuos</t>
  </si>
  <si>
    <t>4.3.10</t>
  </si>
  <si>
    <t>4.3.11</t>
  </si>
  <si>
    <t>Rastro</t>
  </si>
  <si>
    <t>4.3.12</t>
  </si>
  <si>
    <t>Registro civil</t>
  </si>
  <si>
    <t>4.3.13</t>
  </si>
  <si>
    <t>Certificaciones</t>
  </si>
  <si>
    <t>4.3.14</t>
  </si>
  <si>
    <t>Servicios de catastro</t>
  </si>
  <si>
    <t>4.5.1</t>
  </si>
  <si>
    <t>4.5.2</t>
  </si>
  <si>
    <t>4.5.3</t>
  </si>
  <si>
    <t>4.5.4</t>
  </si>
  <si>
    <t>5.1.1</t>
  </si>
  <si>
    <t>Uso, goce, aprovechamiento o explotación de  bienes de dominio privado</t>
  </si>
  <si>
    <t>5.1.2</t>
  </si>
  <si>
    <t>Cementerios de dominio privado</t>
  </si>
  <si>
    <t>5.1.9</t>
  </si>
  <si>
    <t>Productos diversos</t>
  </si>
  <si>
    <t>6.1.1</t>
  </si>
  <si>
    <t>Incentivos derivados de la colaboración fiscal</t>
  </si>
  <si>
    <t>6.1.2</t>
  </si>
  <si>
    <t>6.1.3</t>
  </si>
  <si>
    <t>6.1.4</t>
  </si>
  <si>
    <t>Reintegros</t>
  </si>
  <si>
    <t>6.1.5</t>
  </si>
  <si>
    <t>Aprovechamiento provenientes de obras públicas</t>
  </si>
  <si>
    <t>6.1.6</t>
  </si>
  <si>
    <t>Aprovechamiento por participaciones derivadas de la aplicación de leyes</t>
  </si>
  <si>
    <t>6.1.7</t>
  </si>
  <si>
    <t>Aprovechamientos por aportaciones y cooperaciones</t>
  </si>
  <si>
    <t>APROVECHAMIENTOS PATRIMONIALES</t>
  </si>
  <si>
    <t>ACCESORIOS DE APORVECHAMIENTOS</t>
  </si>
  <si>
    <t>8.1.2</t>
  </si>
  <si>
    <t>8.2.2</t>
  </si>
  <si>
    <t>8.2 3</t>
  </si>
  <si>
    <t>8.2 4</t>
  </si>
  <si>
    <t>INCENTIVOS DERIVADOS DE LA COLABORACIÓN FISCAL</t>
  </si>
  <si>
    <t>FONDOS DISTINTOS DE APORTACIONES</t>
  </si>
  <si>
    <t>TRANSFERENCIAS DEL FONDO MEXICANO DEL PETRÓLEO PARA LA ESTABILIZACIÓN Y EL DESARROLLO</t>
  </si>
  <si>
    <t>FINANCIAMIENTO INTERNO</t>
  </si>
  <si>
    <t>CONTRIBUCIONES DE MEJORAS NO COMPRENDIDAS EN LA LEY DE INGRESOS VIGENTE. CAUSADAS EN EJERCICIOS ANTERIORES PENDIENTES DE LIQUIDACIÓN O PAGO</t>
  </si>
  <si>
    <t>ACCESORIOS DE DERECHOS</t>
  </si>
  <si>
    <t>TRANSFERENCIAS AL RESTO DEL SECTOR PÚBLICO (Derogado)</t>
  </si>
  <si>
    <t>AYUDAS SOCIALES (Derogado)</t>
  </si>
  <si>
    <t>Accesorios de Derechos</t>
  </si>
  <si>
    <t>Productos de Capital (Derogado)</t>
  </si>
  <si>
    <t>Productos no Comprendidos en la Ley de Ingresos Vigente, Causados en Ejercicios Fiscales Anteriores Pendientes de Liquidación o Pago</t>
  </si>
  <si>
    <t>Aprovechamientos Patrimoniales</t>
  </si>
  <si>
    <t>Accesosrios de Aprovechamientos</t>
  </si>
  <si>
    <t xml:space="preserve">PRODUCTOS NO COMPRENDIDOS EN LA LEY DE INGRESOS VIGENTE, CAUSADOS EN EJERCICIOS FISCALES ANTERIORES, PENDIENTES DE LIQUIDACIÓN O PAGO </t>
  </si>
  <si>
    <t xml:space="preserve">APROVECHAMIENTOS  NO COMPRENDIDOS EN EN LA LEY DE INGRESOS VIGENTE, CAUSADOS EN EJERCICIOS FISCALES ANTERIORES, PENDIENTES DE LIQUIDACIÓN O PAGO </t>
  </si>
  <si>
    <t>Aprovechamientos no Comprendidos en la Ley de Ingresos Vigente, Causados en Ejercicios Fiscales Anteriores, Pendientes de Liquidación o Pago</t>
  </si>
  <si>
    <t xml:space="preserve">INGRESOS POR VENTA DE BIENES, PRESTACIÓN DE SERVICIOS Y OTROS INGRESOS </t>
  </si>
  <si>
    <t>Ingreso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</si>
  <si>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</si>
  <si>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</si>
  <si>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</si>
  <si>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</si>
  <si>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</si>
  <si>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</si>
  <si>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</si>
  <si>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Otros Ingresos</t>
  </si>
  <si>
    <t>PARTICIPACIONES, APORTACIONES, CONVENIOS, INCENTIVOS DERIVADOS DE LA COLABORACIÓN FISCAL Y FONDOS DISTINTOS DE APORTACIONES</t>
  </si>
  <si>
    <t>Incentivos Derivados de la Colaboración Fiscal</t>
  </si>
  <si>
    <t>Fondos Distintos de Aportaciones</t>
  </si>
  <si>
    <t>TRANSFERENCIAS, ASIGNACIONES, SUBSIDIOS Y SUBVENCIONES, Y PENSIONES Y JUBILACIONES</t>
  </si>
  <si>
    <t>Transferencias y Asignaciones</t>
  </si>
  <si>
    <t>Transferencias al Resto del Sector Público (Derogado)</t>
  </si>
  <si>
    <t>Subsidios y Subvenciones</t>
  </si>
  <si>
    <t>Ayudas Sociales (Derogado)</t>
  </si>
  <si>
    <t>Transferencias a Fideicomisos, Mandatos y Análogos (Derogado)</t>
  </si>
  <si>
    <t>Transferencias del Fondo Mexicano del Petróleo para la Estabilización y el Desarrollo</t>
  </si>
  <si>
    <t>Endeudamiento Externo</t>
  </si>
  <si>
    <t>Financiamiento Interno</t>
  </si>
  <si>
    <t>CLASIFICACIÓN POR RUBRO DE INGRESOS</t>
  </si>
  <si>
    <t>INGRESOS DE GESTIÓN ( 1 al 7 )</t>
  </si>
  <si>
    <t>INGRESOS DERIVADOS DE FINANCIAMIENTO ( 0 )</t>
  </si>
  <si>
    <t>FINANCIAMIENTOS EXTERNOS</t>
  </si>
  <si>
    <t>OTROS RECURSOS DE LIBRE DISPOSICIÓN</t>
  </si>
  <si>
    <t>CLASIFICACIÓN POR FUENTE DE FINANCIAMIENTO 
1  NO ETIQUETADO</t>
  </si>
  <si>
    <t>CLASIFICACIÓN POR FUENTE DE FINANCIAMIENTO 
2   ETIQUETADO</t>
  </si>
  <si>
    <r>
      <t xml:space="preserve">Otras transferencias a fideicomisos  </t>
    </r>
    <r>
      <rPr>
        <sz val="10"/>
        <color rgb="FFFF0000"/>
        <rFont val="Calibri"/>
        <family val="2"/>
        <scheme val="minor"/>
      </rPr>
      <t xml:space="preserve"> </t>
    </r>
  </si>
  <si>
    <t>1.1
RECURSOS FISCALES</t>
  </si>
  <si>
    <t>1.  NO ETIQUETADO</t>
  </si>
  <si>
    <t>2.  ETIQUETADO</t>
  </si>
  <si>
    <t>2.5 
RECURSOS FEDERALES</t>
  </si>
  <si>
    <t>2.6
RECURSOS ESTATALES</t>
  </si>
  <si>
    <t>2.7
OTROS RECURSOS DE TRANSFERENCIAS FEDERALES ETIQUETADAS</t>
  </si>
  <si>
    <t>1.2
FINANCIAMIENTOS INTERNOS</t>
  </si>
  <si>
    <t>1.3
FINANCIAMIENTOS EXTERNOS</t>
  </si>
  <si>
    <t>1.4
INGRESOS 
PROPIOS</t>
  </si>
  <si>
    <t>1.5
RECURSOS
FEDERALES</t>
  </si>
  <si>
    <t>1.6
RECURSOS ESTATALES</t>
  </si>
  <si>
    <t>1.7
OTROS RECURSOS DE LIBRE DISPOSICIÓN</t>
  </si>
  <si>
    <t>OTROS RECURSOS DE TRANSFERENCIAS
FEDERALES ETIQUETADAS</t>
  </si>
  <si>
    <t>Salud</t>
  </si>
  <si>
    <t>Tipo de Sistema</t>
  </si>
  <si>
    <t>Activos</t>
  </si>
  <si>
    <t>Pensionados y Jubilados</t>
  </si>
  <si>
    <t>Beneficiarios</t>
  </si>
  <si>
    <t>Edad de Jubilación o Pensión</t>
  </si>
  <si>
    <t>Ingresos Anuales al Fondo de Pensiones</t>
  </si>
  <si>
    <t>Beneficiarios de Pensionados y Jubilados</t>
  </si>
  <si>
    <t>Máximo</t>
  </si>
  <si>
    <t>Mínimo</t>
  </si>
  <si>
    <t>Promedio</t>
  </si>
  <si>
    <t>Generación actual</t>
  </si>
  <si>
    <t>Generaciones futuras</t>
  </si>
  <si>
    <t>Riesgo de Trabajo</t>
  </si>
  <si>
    <t>Invalidez y Vida</t>
  </si>
  <si>
    <t>Otras Prestaciones Sociales</t>
  </si>
  <si>
    <t>Prestación Afiliada</t>
  </si>
  <si>
    <t>Ingreso del Fondo</t>
  </si>
  <si>
    <t>Nómina Anual</t>
  </si>
  <si>
    <t>Déficit/Superávit</t>
  </si>
  <si>
    <t>Estudio Actuarial</t>
  </si>
  <si>
    <t>EJERCICIO
 2020</t>
  </si>
  <si>
    <t>EJERCICIO
 2016</t>
  </si>
  <si>
    <t>EJERCICIO
 2017</t>
  </si>
  <si>
    <t>EJERCICIO
 2021</t>
  </si>
  <si>
    <t>EJERCICIO
 2022</t>
  </si>
  <si>
    <t>EJERCICIO 2016</t>
  </si>
  <si>
    <t>EJERCICIO 2017</t>
  </si>
  <si>
    <t>EJERCICIO 2020</t>
  </si>
  <si>
    <t>EJERCICIO 2021</t>
  </si>
  <si>
    <t>EJERCICIO 2022</t>
  </si>
  <si>
    <t xml:space="preserve">PROYECCIONES Y RESULTADOS DE INGRESOS  L D F - 2019
</t>
  </si>
  <si>
    <t>INGRESOS POR VENTA DE BIENES Y PRESTACIÓN DE SERVICIOS DE INSTITUCIONES PÚBLICAS DE SEGURIDAD SOCIAL</t>
  </si>
  <si>
    <t>Impuestos no comprendidos en la Ley de Ingresos Vigente, causados en Ejercicios Fiscales Anteriores
 Pendientes de Liquidación  o Pago</t>
  </si>
  <si>
    <t>Accesorios de Cuotas y Aportaciones de Seguridad Social</t>
  </si>
  <si>
    <t>Contribuciones de Mejoras no comprendidas en la Ley de Ingresos Vigente, causadas en Ejercicios 
 Anteriores Pendientes de Liquidación o Pago</t>
  </si>
  <si>
    <t>Accesorios de los Impuestos</t>
  </si>
  <si>
    <t>Derechos no comprendidos en la Ley de Ingresos Vigente, causados en Ejercicios Fiscales Anteriores Pendientes de Liquidación o Pago</t>
  </si>
  <si>
    <t>Derecho a los Hidrocarburos (Derogado)</t>
  </si>
  <si>
    <t>RECURSOS ESTATALES</t>
  </si>
  <si>
    <t>PARTICIPACIONES, APORTACIONES, CONVENIOS, INCENTIVOS DERIVADOS DE LA COLABORACIÓN FISCAL Y FONDOS DISTINTOS DE APORTACIONES,TRANSFERENCIAS, ASIGNACIONES, SUBSIDIOS,SUBVENCIONES,  PENSIONES Y JUBILACIONES ( 8 y 9 )</t>
  </si>
  <si>
    <t>Alimentos y Utensilios</t>
  </si>
  <si>
    <t>Transferencias Internas y Asignaciones al Sector Público</t>
  </si>
  <si>
    <t>Tesorería</t>
  </si>
  <si>
    <t xml:space="preserve">Oficialía Mayor de Padrón y Licencias </t>
  </si>
  <si>
    <t>Oficialía Mayor Administrativa</t>
  </si>
  <si>
    <t xml:space="preserve">Dirección de Inovacion Gubernamental y Tecnologías de la Información </t>
  </si>
  <si>
    <t xml:space="preserve">Dirección General de Comunicación Social </t>
  </si>
  <si>
    <t xml:space="preserve">Dirección General de Relaciones Públicas </t>
  </si>
  <si>
    <t>SECTOR PÚBLICO MUNICIPAL</t>
  </si>
  <si>
    <t>Asuntos Financieros</t>
  </si>
  <si>
    <t>Apoyo a los Programas de Reestructura en unidades de inversión (UDIS)</t>
  </si>
  <si>
    <t>Adeudos de Ejercicios Fiscales Anteriores</t>
  </si>
  <si>
    <t>Prestación Laboral o Fondo General para Trabajadores del Estado o Municipio</t>
  </si>
  <si>
    <t>Beneficio definido, Contribución Definida o Mixto</t>
  </si>
  <si>
    <t>INFORME SOBRE ESTUDIOS ACTUARIALES LDF 2019</t>
  </si>
  <si>
    <t>Año de Elaboración del Estudio Actuarial</t>
  </si>
  <si>
    <t>Empresa que Elaboró el Estudio Actuarial</t>
  </si>
  <si>
    <t>Tasa de Rendimiento</t>
  </si>
  <si>
    <t>Año de Descapitalización</t>
  </si>
  <si>
    <t>Generaciones Futuras</t>
  </si>
  <si>
    <t>Periodo de Suficiencia</t>
  </si>
  <si>
    <t>Generación Actual</t>
  </si>
  <si>
    <t>Valor presente de las Contribuciones Asociadas a los Sueldos Futuros de Cotización X%</t>
  </si>
  <si>
    <t>Pensiones y Jubilaciones en Curso de Pago</t>
  </si>
  <si>
    <t>Valor presente de las Obligaciones</t>
  </si>
  <si>
    <t>Monto de la Reserva</t>
  </si>
  <si>
    <t>Monto Mensual por Pensión</t>
  </si>
  <si>
    <t>Esperanza de Vida</t>
  </si>
  <si>
    <t>Crecimiento Esperado de los Activos (como%)</t>
  </si>
  <si>
    <t>Crecimiento Esperdo de los Pensionados y Jubilados (como%)</t>
  </si>
  <si>
    <t>Aportación Individual al Plan de Pensión como % del Salario</t>
  </si>
  <si>
    <t>Promedio de Años de Servicio (Trabajadores Activos)</t>
  </si>
  <si>
    <t>Edad Promedio</t>
  </si>
  <si>
    <t>Edad Mínima</t>
  </si>
  <si>
    <t>Edad Máxima</t>
  </si>
  <si>
    <t>Comprende las acciones propias de la gestión gubernamental, tales como la administración de asuntos de carácter legislativo, procuración e impartición de justicia, asuntos militares y seguridad nacional, asuntos con el exterior, asuntos hacendarios, política interior, organización de los procesos electorales, regulación y normatividad aplicable a los particulares y al propio sector público y la administración interna del sector público.</t>
  </si>
  <si>
    <t xml:space="preserve">PROYECCIONES Y RESULTADOS DE EGRESOS LDF  - 2019
</t>
  </si>
  <si>
    <t>1500 
Otras
Prestaciones</t>
  </si>
  <si>
    <t>PARTICIPACIONES, APORTACIONES, CONVENIOS, INCENTIVOS DERIVADOS DE LA 
COLABORACIÓN FISCAL Y FONDOS DISTINTOS DE LAS APORTACIONES</t>
  </si>
  <si>
    <t>Agua potable, drenaje, alcantarillado, tratamiento y disposición final de aguas residuales</t>
  </si>
  <si>
    <t>TRANSFERENCIAS, ASIGNACIONES, SUBSIDIOS Y SUBVENCIONES Y PENSIONES 
Y JUBILACIONES</t>
  </si>
  <si>
    <t>TRANSFERENCIAS Y ASIGNACIONES</t>
  </si>
  <si>
    <t>TRANSFERENCIAS A FIDEICOMISOS, MANDATOS Y ANÁLOGOS (Derogado)</t>
  </si>
  <si>
    <t>4.1.2</t>
  </si>
  <si>
    <t>4.1.3</t>
  </si>
  <si>
    <t>Estacionamientos</t>
  </si>
  <si>
    <t>De los Cementerios de dominio público</t>
  </si>
  <si>
    <t>INSTITUTO MUNICIPAL DE LAS MUJERES DE IXTLAHUACAN DE LOS MEMBRILLOS JALISCO</t>
  </si>
  <si>
    <t>INSTITUTO MUNICIPAL DE LAS MUJERES DE IXTLAHUACAN DE LOS MEMBRILLOS,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</si>
</sst>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quot;$&quot;* #,##0_-;\-&quot;$&quot;* #,##0_-;_-&quot;$&quot;* &quot;-&quot;_-;_-@_-"/>
    <numFmt numFmtId="41" formatCode="_-* #,##0_-;\-* #,##0_-;_-* &quot;-&quot;_-;_-@_-"/>
    <numFmt numFmtId="44" formatCode="_-&quot;$&quot;* #,##0.00_-;\-&quot;$&quot;* #,##0.00_-;_-&quot;$&quot;* &quot;-&quot;??_-;_-@_-"/>
    <numFmt numFmtId="164" formatCode="000"/>
    <numFmt numFmtId="165" formatCode="0000"/>
    <numFmt numFmtId="166" formatCode="_-[$€]* #,##0.00_-;\-[$€]* #,##0.00_-;_-[$€]* &quot;-&quot;??_-;_-@_-"/>
    <numFmt numFmtId="167" formatCode="_-&quot;$&quot;* #,##0_-;\-&quot;$&quot;* #,##0_-;_-&quot;$&quot;* &quot;-&quot;??_-;_-@_-"/>
    <numFmt numFmtId="168" formatCode="0_ ;\-0\ "/>
    <numFmt numFmtId="169" formatCode="#,##0_ ;\-#,##0\ "/>
    <numFmt numFmtId="170" formatCode="0."/>
  </numFmts>
  <fonts count="55">
    <font>
      <sz val="11"/>
      <color theme="1"/>
      <name val="Calibri"/>
      <family val="2"/>
      <scheme val="minor"/>
    </font>
    <font>
      <sz val="10"/>
      <name val="Arial"/>
      <family val="2"/>
    </font>
    <font>
      <sz val="10"/>
      <color indexed="81"/>
      <name val="Tahoma"/>
      <family val="2"/>
    </font>
    <font>
      <b/>
      <sz val="10"/>
      <color indexed="81"/>
      <name val="Tahoma"/>
      <family val="2"/>
    </font>
    <font>
      <b/>
      <sz val="12"/>
      <color indexed="81"/>
      <name val="Arial"/>
      <family val="2"/>
    </font>
    <font>
      <sz val="8"/>
      <color indexed="81"/>
      <name val="Tahoma"/>
      <family val="2"/>
    </font>
    <font>
      <b/>
      <sz val="11"/>
      <name val="Calibri"/>
      <family val="2"/>
    </font>
    <font>
      <b/>
      <sz val="11"/>
      <color indexed="8"/>
      <name val="Calibri"/>
      <family val="2"/>
    </font>
    <font>
      <sz val="11"/>
      <color indexed="8"/>
      <name val="Calibri"/>
      <family val="2"/>
    </font>
    <font>
      <sz val="12"/>
      <color indexed="81"/>
      <name val="Arial"/>
      <family val="2"/>
    </font>
    <font>
      <sz val="8"/>
      <color indexed="81"/>
      <name val="Arial"/>
      <family val="2"/>
    </font>
    <font>
      <b/>
      <sz val="11"/>
      <color indexed="81"/>
      <name val="Tahoma"/>
      <family val="2"/>
    </font>
    <font>
      <sz val="11"/>
      <color indexed="81"/>
      <name val="Tahoma"/>
      <family val="2"/>
    </font>
    <font>
      <b/>
      <sz val="8"/>
      <color indexed="81"/>
      <name val="Arial"/>
      <family val="2"/>
    </font>
    <font>
      <b/>
      <sz val="14"/>
      <color indexed="9"/>
      <name val="Calibri"/>
      <family val="2"/>
    </font>
    <font>
      <sz val="14"/>
      <color indexed="9"/>
      <name val="Calibri"/>
      <family val="2"/>
    </font>
    <font>
      <b/>
      <u/>
      <sz val="11"/>
      <color indexed="81"/>
      <name val="Tahoma"/>
      <family val="2"/>
    </font>
    <font>
      <sz val="11"/>
      <color indexed="9"/>
      <name val="Calibri"/>
      <family val="2"/>
    </font>
    <font>
      <b/>
      <sz val="18"/>
      <color indexed="62"/>
      <name val="Cambria"/>
      <family val="2"/>
    </font>
    <font>
      <sz val="10"/>
      <name val="Arial"/>
      <family val="2"/>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10"/>
      <color theme="1"/>
      <name val="Calibri"/>
      <family val="2"/>
      <scheme val="minor"/>
    </font>
    <font>
      <sz val="10"/>
      <name val="Calibri"/>
      <family val="2"/>
      <scheme val="minor"/>
    </font>
    <font>
      <sz val="12"/>
      <name val="Calibri"/>
      <family val="2"/>
      <scheme val="minor"/>
    </font>
    <font>
      <b/>
      <sz val="12"/>
      <color theme="1"/>
      <name val="Calibri"/>
      <family val="2"/>
      <scheme val="minor"/>
    </font>
    <font>
      <b/>
      <sz val="10"/>
      <color theme="1"/>
      <name val="Calibri"/>
      <family val="2"/>
      <scheme val="minor"/>
    </font>
    <font>
      <b/>
      <sz val="16"/>
      <color theme="0" tint="-4.9989318521683403E-2"/>
      <name val="Calibri"/>
      <family val="2"/>
      <scheme val="minor"/>
    </font>
    <font>
      <b/>
      <sz val="16"/>
      <color theme="1"/>
      <name val="Calibri"/>
      <family val="2"/>
      <scheme val="minor"/>
    </font>
    <font>
      <b/>
      <sz val="18"/>
      <color theme="1"/>
      <name val="Calibri"/>
      <family val="2"/>
      <scheme val="minor"/>
    </font>
    <font>
      <b/>
      <sz val="11"/>
      <name val="Calibri"/>
      <family val="2"/>
      <scheme val="minor"/>
    </font>
    <font>
      <b/>
      <sz val="11"/>
      <color indexed="8"/>
      <name val="Calibri"/>
      <family val="2"/>
      <scheme val="minor"/>
    </font>
    <font>
      <b/>
      <sz val="10"/>
      <color theme="0"/>
      <name val="Calibri"/>
      <family val="2"/>
      <scheme val="minor"/>
    </font>
    <font>
      <b/>
      <sz val="12"/>
      <name val="Calibri"/>
      <family val="2"/>
      <scheme val="minor"/>
    </font>
    <font>
      <sz val="10"/>
      <color theme="0"/>
      <name val="Calibri"/>
      <family val="2"/>
      <scheme val="minor"/>
    </font>
    <font>
      <sz val="11"/>
      <name val="Calibri"/>
      <family val="2"/>
      <scheme val="minor"/>
    </font>
    <font>
      <b/>
      <sz val="10"/>
      <name val="Calibri"/>
      <family val="2"/>
      <scheme val="minor"/>
    </font>
    <font>
      <b/>
      <sz val="20"/>
      <color theme="1"/>
      <name val="Calibri"/>
      <family val="2"/>
      <scheme val="minor"/>
    </font>
    <font>
      <b/>
      <i/>
      <sz val="12"/>
      <name val="Calibri"/>
      <family val="2"/>
      <scheme val="minor"/>
    </font>
    <font>
      <sz val="10"/>
      <color rgb="FFFF0000"/>
      <name val="Calibri"/>
      <family val="2"/>
      <scheme val="minor"/>
    </font>
    <font>
      <b/>
      <sz val="12"/>
      <name val="Calibri"/>
      <family val="2"/>
    </font>
    <font>
      <b/>
      <i/>
      <sz val="10"/>
      <name val="Calibri"/>
      <family val="2"/>
      <scheme val="minor"/>
    </font>
    <font>
      <b/>
      <i/>
      <sz val="11"/>
      <name val="Calibri"/>
      <family val="2"/>
      <scheme val="minor"/>
    </font>
    <font>
      <sz val="9"/>
      <color indexed="81"/>
      <name val="Tahoma"/>
      <family val="2"/>
    </font>
    <font>
      <b/>
      <sz val="12"/>
      <color theme="1"/>
      <name val="Arial"/>
      <family val="2"/>
    </font>
    <font>
      <sz val="12"/>
      <color theme="1"/>
      <name val="Arial"/>
      <family val="2"/>
    </font>
    <font>
      <b/>
      <sz val="11"/>
      <color theme="1"/>
      <name val="Arial"/>
      <family val="2"/>
    </font>
    <font>
      <sz val="11"/>
      <color theme="1"/>
      <name val="Arial"/>
      <family val="2"/>
    </font>
    <font>
      <sz val="36"/>
      <color theme="1"/>
      <name val="C39HrP24DhTt"/>
    </font>
    <font>
      <sz val="28"/>
      <color theme="1"/>
      <name val="C39HrP24DhTt"/>
    </font>
    <font>
      <sz val="11"/>
      <color indexed="8"/>
      <name val="Calibri"/>
      <family val="2"/>
      <scheme val="minor"/>
    </font>
    <font>
      <b/>
      <sz val="9"/>
      <color indexed="81"/>
      <name val="Tahoma"/>
      <family val="2"/>
    </font>
    <font>
      <b/>
      <sz val="9"/>
      <color indexed="81"/>
      <name val="Arial"/>
      <family val="2"/>
    </font>
  </fonts>
  <fills count="25">
    <fill>
      <patternFill patternType="none"/>
    </fill>
    <fill>
      <patternFill patternType="gray125"/>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theme="0"/>
        <bgColor indexed="64"/>
      </patternFill>
    </fill>
    <fill>
      <patternFill patternType="solid">
        <fgColor rgb="FFFFF2D4"/>
        <bgColor indexed="64"/>
      </patternFill>
    </fill>
    <fill>
      <patternFill patternType="solid">
        <fgColor rgb="FF0DFFEE"/>
        <bgColor indexed="64"/>
      </patternFill>
    </fill>
    <fill>
      <patternFill patternType="solid">
        <fgColor rgb="FF00C4BF"/>
        <bgColor indexed="64"/>
      </patternFill>
    </fill>
    <fill>
      <patternFill patternType="solid">
        <fgColor rgb="FFFFE6CB"/>
        <bgColor indexed="64"/>
      </patternFill>
    </fill>
    <fill>
      <patternFill patternType="solid">
        <fgColor theme="9" tint="0.39997558519241921"/>
        <bgColor indexed="64"/>
      </patternFill>
    </fill>
    <fill>
      <patternFill patternType="solid">
        <fgColor rgb="FF00A79D"/>
        <bgColor indexed="64"/>
      </patternFill>
    </fill>
    <fill>
      <patternFill patternType="solid">
        <fgColor rgb="FF00736F"/>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002060"/>
        <bgColor indexed="64"/>
      </patternFill>
    </fill>
    <fill>
      <patternFill patternType="solid">
        <fgColor theme="0" tint="-0.14999847407452621"/>
        <bgColor indexed="64"/>
      </patternFill>
    </fill>
  </fills>
  <borders count="14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thin">
        <color rgb="FF92D050"/>
      </left>
      <right style="thin">
        <color rgb="FF92D050"/>
      </right>
      <top style="thin">
        <color rgb="FF92D050"/>
      </top>
      <bottom style="thin">
        <color rgb="FF92D050"/>
      </bottom>
      <diagonal/>
    </border>
    <border>
      <left style="thin">
        <color rgb="FF92D050"/>
      </left>
      <right style="thin">
        <color rgb="FF92D050"/>
      </right>
      <top/>
      <bottom style="thin">
        <color rgb="FF92D050"/>
      </bottom>
      <diagonal/>
    </border>
    <border>
      <left style="thin">
        <color theme="6"/>
      </left>
      <right style="thin">
        <color theme="6"/>
      </right>
      <top style="thin">
        <color theme="6"/>
      </top>
      <bottom style="thin">
        <color theme="6"/>
      </bottom>
      <diagonal/>
    </border>
    <border>
      <left style="thin">
        <color indexed="64"/>
      </left>
      <right style="thin">
        <color rgb="FF92D050"/>
      </right>
      <top style="thin">
        <color rgb="FF92D050"/>
      </top>
      <bottom style="thin">
        <color rgb="FF92D050"/>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indexed="64"/>
      </left>
      <right style="thin">
        <color rgb="FF92D050"/>
      </right>
      <top/>
      <bottom style="thin">
        <color rgb="FF92D050"/>
      </bottom>
      <diagonal/>
    </border>
    <border>
      <left style="thin">
        <color indexed="64"/>
      </left>
      <right style="thin">
        <color rgb="FF92D050"/>
      </right>
      <top style="thin">
        <color rgb="FF92D050"/>
      </top>
      <bottom/>
      <diagonal/>
    </border>
    <border>
      <left style="thin">
        <color rgb="FF92D050"/>
      </left>
      <right style="thin">
        <color rgb="FF92D050"/>
      </right>
      <top style="thin">
        <color rgb="FF92D050"/>
      </top>
      <bottom/>
      <diagonal/>
    </border>
    <border>
      <left style="thin">
        <color rgb="FF92D050"/>
      </left>
      <right style="thin">
        <color indexed="64"/>
      </right>
      <top style="thin">
        <color rgb="FF92D050"/>
      </top>
      <bottom style="thin">
        <color rgb="FF92D05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bottom style="thin">
        <color theme="4" tint="0.7999816888943144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right style="medium">
        <color theme="0" tint="-0.499984740745262"/>
      </right>
      <top/>
      <bottom/>
      <diagonal/>
    </border>
    <border>
      <left/>
      <right style="medium">
        <color theme="0" tint="-0.499984740745262"/>
      </right>
      <top style="thin">
        <color theme="4" tint="0.79992065187536243"/>
      </top>
      <bottom style="thin">
        <color theme="4" tint="0.79992065187536243"/>
      </bottom>
      <diagonal/>
    </border>
    <border>
      <left style="medium">
        <color theme="0" tint="-0.499984740745262"/>
      </left>
      <right/>
      <top/>
      <bottom/>
      <diagonal/>
    </border>
    <border>
      <left/>
      <right/>
      <top/>
      <bottom style="medium">
        <color theme="0" tint="-0.499984740745262"/>
      </bottom>
      <diagonal/>
    </border>
    <border>
      <left/>
      <right/>
      <top style="medium">
        <color theme="0" tint="-0.499984740745262"/>
      </top>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92D050"/>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style="thin">
        <color rgb="FF92D050"/>
      </right>
      <top style="thin">
        <color indexed="64"/>
      </top>
      <bottom style="thin">
        <color rgb="FF92D050"/>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thin">
        <color indexed="64"/>
      </left>
      <right style="thin">
        <color rgb="FF92D050"/>
      </right>
      <top style="thin">
        <color indexed="64"/>
      </top>
      <bottom style="thin">
        <color rgb="FF92D050"/>
      </bottom>
      <diagonal/>
    </border>
    <border>
      <left style="thin">
        <color rgb="FF92D050"/>
      </left>
      <right style="thin">
        <color indexed="64"/>
      </right>
      <top style="thin">
        <color indexed="64"/>
      </top>
      <bottom style="thin">
        <color rgb="FF92D050"/>
      </bottom>
      <diagonal/>
    </border>
    <border>
      <left style="thin">
        <color rgb="FF92D050"/>
      </left>
      <right style="thin">
        <color rgb="FF92D050"/>
      </right>
      <top style="thin">
        <color rgb="FF92D050"/>
      </top>
      <bottom style="thin">
        <color indexed="64"/>
      </bottom>
      <diagonal/>
    </border>
    <border>
      <left style="thin">
        <color rgb="FF92D050"/>
      </left>
      <right style="thin">
        <color indexed="64"/>
      </right>
      <top style="thin">
        <color rgb="FF92D050"/>
      </top>
      <bottom style="thin">
        <color indexed="64"/>
      </bottom>
      <diagonal/>
    </border>
    <border>
      <left style="thin">
        <color rgb="FF92D050"/>
      </left>
      <right style="thin">
        <color indexed="64"/>
      </right>
      <top style="thin">
        <color rgb="FF92D050"/>
      </top>
      <bottom/>
      <diagonal/>
    </border>
    <border>
      <left style="thin">
        <color rgb="FF92D050"/>
      </left>
      <right style="thin">
        <color indexed="64"/>
      </right>
      <top/>
      <bottom style="thin">
        <color rgb="FF92D050"/>
      </bottom>
      <diagonal/>
    </border>
    <border>
      <left style="thin">
        <color rgb="FF92D050"/>
      </left>
      <right style="thin">
        <color indexed="64"/>
      </right>
      <top style="thin">
        <color rgb="FF92D050"/>
      </top>
      <bottom style="thin">
        <color rgb="FF00A79D"/>
      </bottom>
      <diagonal/>
    </border>
    <border>
      <left style="thin">
        <color rgb="FF92D050"/>
      </left>
      <right style="thin">
        <color indexed="64"/>
      </right>
      <top style="thin">
        <color rgb="FF00A79D"/>
      </top>
      <bottom style="thin">
        <color indexed="64"/>
      </bottom>
      <diagonal/>
    </border>
    <border>
      <left/>
      <right style="thin">
        <color theme="4" tint="0.79998168889431442"/>
      </right>
      <top style="thin">
        <color theme="4" tint="0.79998168889431442"/>
      </top>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theme="0" tint="-4.9989318521683403E-2"/>
      </left>
      <right style="thin">
        <color theme="0"/>
      </right>
      <top style="thin">
        <color theme="0"/>
      </top>
      <bottom/>
      <diagonal/>
    </border>
    <border>
      <left style="thin">
        <color theme="0"/>
      </left>
      <right style="thin">
        <color theme="0"/>
      </right>
      <top style="thin">
        <color theme="0"/>
      </top>
      <bottom/>
      <diagonal/>
    </border>
    <border>
      <left/>
      <right/>
      <top style="thin">
        <color theme="0"/>
      </top>
      <bottom/>
      <diagonal/>
    </border>
    <border>
      <left/>
      <right style="medium">
        <color theme="0" tint="-0.499984740745262"/>
      </right>
      <top style="thin">
        <color theme="0" tint="-4.9989318521683403E-2"/>
      </top>
      <bottom style="thin">
        <color theme="0" tint="-4.9989318521683403E-2"/>
      </bottom>
      <diagonal/>
    </border>
    <border>
      <left style="medium">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right style="medium">
        <color theme="0" tint="-0.499984740745262"/>
      </right>
      <top style="thin">
        <color theme="4" tint="0.79992065187536243"/>
      </top>
      <bottom style="medium">
        <color theme="0" tint="-0.499984740745262"/>
      </bottom>
      <diagonal/>
    </border>
    <border>
      <left style="thin">
        <color theme="0" tint="-4.9989318521683403E-2"/>
      </left>
      <right style="medium">
        <color theme="0" tint="-0.499984740745262"/>
      </right>
      <top style="thin">
        <color theme="0" tint="-0.499984740745262"/>
      </top>
      <bottom/>
      <diagonal/>
    </border>
    <border>
      <left style="thin">
        <color theme="0" tint="-4.9989318521683403E-2"/>
      </left>
      <right style="medium">
        <color theme="0" tint="-0.499984740745262"/>
      </right>
      <top/>
      <bottom style="thin">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bottom style="thin">
        <color theme="0" tint="-0.499984740745262"/>
      </bottom>
      <diagonal/>
    </border>
    <border>
      <left style="thin">
        <color indexed="64"/>
      </left>
      <right/>
      <top style="thin">
        <color theme="0" tint="-0.499984740745262"/>
      </top>
      <bottom/>
      <diagonal/>
    </border>
    <border>
      <left/>
      <right/>
      <top/>
      <bottom style="thin">
        <color theme="6"/>
      </bottom>
      <diagonal/>
    </border>
    <border>
      <left style="thin">
        <color indexed="64"/>
      </left>
      <right style="thin">
        <color rgb="FF92D050"/>
      </right>
      <top style="thin">
        <color rgb="FF92D050"/>
      </top>
      <bottom style="thin">
        <color indexed="64"/>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top style="thin">
        <color indexed="64"/>
      </top>
      <bottom style="thin">
        <color theme="0" tint="-0.499984740745262"/>
      </bottom>
      <diagonal/>
    </border>
    <border>
      <left style="thin">
        <color theme="0"/>
      </left>
      <right style="thin">
        <color theme="0"/>
      </right>
      <top style="thin">
        <color indexed="64"/>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right style="thin">
        <color indexed="64"/>
      </right>
      <top style="thin">
        <color indexed="64"/>
      </top>
      <bottom style="thin">
        <color theme="0" tint="-0.499984740745262"/>
      </bottom>
      <diagonal/>
    </border>
    <border>
      <left style="medium">
        <color theme="0"/>
      </left>
      <right/>
      <top style="medium">
        <color theme="0"/>
      </top>
      <bottom/>
      <diagonal/>
    </border>
    <border>
      <left/>
      <right/>
      <top style="medium">
        <color theme="0"/>
      </top>
      <bottom/>
      <diagonal/>
    </border>
    <border>
      <left style="thin">
        <color theme="4" tint="0.79989013336588644"/>
      </left>
      <right/>
      <top/>
      <bottom style="thin">
        <color theme="4" tint="0.79989013336588644"/>
      </bottom>
      <diagonal/>
    </border>
    <border>
      <left style="thin">
        <color theme="4" tint="0.79989013336588644"/>
      </left>
      <right/>
      <top style="thin">
        <color theme="4" tint="0.79989013336588644"/>
      </top>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thin">
        <color theme="4" tint="0.79989013336588644"/>
      </left>
      <right/>
      <top/>
      <bottom/>
      <diagonal/>
    </border>
    <border>
      <left style="medium">
        <color theme="0" tint="-0.499984740745262"/>
      </left>
      <right style="thin">
        <color theme="4" tint="0.79989013336588644"/>
      </right>
      <top/>
      <bottom style="thin">
        <color theme="4" tint="0.79989013336588644"/>
      </bottom>
      <diagonal/>
    </border>
    <border>
      <left style="medium">
        <color theme="0" tint="-0.499984740745262"/>
      </left>
      <right style="thin">
        <color theme="4" tint="0.79989013336588644"/>
      </right>
      <top style="thin">
        <color theme="4" tint="0.79989013336588644"/>
      </top>
      <bottom/>
      <diagonal/>
    </border>
    <border>
      <left style="thin">
        <color indexed="64"/>
      </left>
      <right style="thin">
        <color indexed="64"/>
      </right>
      <top style="thin">
        <color indexed="64"/>
      </top>
      <bottom style="thin">
        <color rgb="FF00736F"/>
      </bottom>
      <diagonal/>
    </border>
    <border>
      <left style="thin">
        <color indexed="64"/>
      </left>
      <right/>
      <top style="thin">
        <color rgb="FF00736F"/>
      </top>
      <bottom style="thin">
        <color indexed="64"/>
      </bottom>
      <diagonal/>
    </border>
    <border>
      <left/>
      <right/>
      <top style="thin">
        <color rgb="FF00736F"/>
      </top>
      <bottom style="thin">
        <color indexed="64"/>
      </bottom>
      <diagonal/>
    </border>
    <border>
      <left/>
      <right style="thin">
        <color indexed="64"/>
      </right>
      <top style="thin">
        <color rgb="FF00736F"/>
      </top>
      <bottom style="thin">
        <color indexed="64"/>
      </bottom>
      <diagonal/>
    </border>
    <border>
      <left style="thin">
        <color indexed="64"/>
      </left>
      <right/>
      <top style="thin">
        <color indexed="64"/>
      </top>
      <bottom style="thin">
        <color rgb="FF00736F"/>
      </bottom>
      <diagonal/>
    </border>
    <border>
      <left/>
      <right/>
      <top style="thin">
        <color indexed="64"/>
      </top>
      <bottom style="thin">
        <color rgb="FF00736F"/>
      </bottom>
      <diagonal/>
    </border>
    <border>
      <left/>
      <right style="thin">
        <color indexed="64"/>
      </right>
      <top style="thin">
        <color indexed="64"/>
      </top>
      <bottom style="thin">
        <color rgb="FF00736F"/>
      </bottom>
      <diagonal/>
    </border>
    <border>
      <left style="medium">
        <color theme="0" tint="-0.499984740745262"/>
      </left>
      <right/>
      <top style="thin">
        <color theme="0" tint="-0.499984740745262"/>
      </top>
      <bottom/>
      <diagonal/>
    </border>
    <border>
      <left style="medium">
        <color theme="0" tint="-0.499984740745262"/>
      </left>
      <right/>
      <top/>
      <bottom style="thin">
        <color theme="0" tint="-0.499984740745262"/>
      </bottom>
      <diagonal/>
    </border>
    <border>
      <left style="thin">
        <color theme="0" tint="-4.9989318521683403E-2"/>
      </left>
      <right/>
      <top style="thin">
        <color theme="0" tint="-0.499984740745262"/>
      </top>
      <bottom/>
      <diagonal/>
    </border>
    <border>
      <left style="thin">
        <color theme="0" tint="-4.9989318521683403E-2"/>
      </left>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left>
      <right/>
      <top style="thin">
        <color indexed="64"/>
      </top>
      <bottom/>
      <diagonal/>
    </border>
    <border>
      <left/>
      <right style="thin">
        <color theme="4" tint="0.79989013336588644"/>
      </right>
      <top style="thin">
        <color indexed="64"/>
      </top>
      <bottom/>
      <diagonal/>
    </border>
    <border>
      <left style="thin">
        <color theme="0" tint="-4.9989318521683403E-2"/>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rgb="FF92D050"/>
      </left>
      <right/>
      <top style="thin">
        <color indexed="64"/>
      </top>
      <bottom style="thin">
        <color rgb="FF92D050"/>
      </bottom>
      <diagonal/>
    </border>
    <border>
      <left style="thin">
        <color rgb="FF92D050"/>
      </left>
      <right/>
      <top style="thin">
        <color rgb="FF92D050"/>
      </top>
      <bottom/>
      <diagonal/>
    </border>
    <border>
      <left style="thin">
        <color rgb="FF92D050"/>
      </left>
      <right/>
      <top style="thin">
        <color rgb="FF92D050"/>
      </top>
      <bottom style="thin">
        <color indexed="64"/>
      </bottom>
      <diagonal/>
    </border>
    <border>
      <left style="thin">
        <color indexed="64"/>
      </left>
      <right style="thin">
        <color indexed="64"/>
      </right>
      <top/>
      <bottom/>
      <diagonal/>
    </border>
  </borders>
  <cellStyleXfs count="30">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17"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17" fillId="9"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17" fillId="8"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17" fillId="8" borderId="0" applyNumberFormat="0" applyBorder="0" applyAlignment="0" applyProtection="0"/>
    <xf numFmtId="0" fontId="8" fillId="11" borderId="0" applyNumberFormat="0" applyBorder="0" applyAlignment="0" applyProtection="0"/>
    <xf numFmtId="0" fontId="8" fillId="5" borderId="0" applyNumberFormat="0" applyBorder="0" applyAlignment="0" applyProtection="0"/>
    <xf numFmtId="0" fontId="17" fillId="6" borderId="0" applyNumberFormat="0" applyBorder="0" applyAlignment="0" applyProtection="0"/>
    <xf numFmtId="0" fontId="8" fillId="7" borderId="0" applyNumberFormat="0" applyBorder="0" applyAlignment="0" applyProtection="0"/>
    <xf numFmtId="0" fontId="8" fillId="12" borderId="0" applyNumberFormat="0" applyBorder="0" applyAlignment="0" applyProtection="0"/>
    <xf numFmtId="0" fontId="17" fillId="12" borderId="0" applyNumberFormat="0" applyBorder="0" applyAlignment="0" applyProtection="0"/>
    <xf numFmtId="166" fontId="1" fillId="0" borderId="0" applyFont="0" applyFill="0" applyBorder="0" applyAlignment="0" applyProtection="0"/>
    <xf numFmtId="44" fontId="20" fillId="0" borderId="0" applyFont="0" applyFill="0" applyBorder="0" applyAlignment="0" applyProtection="0"/>
    <xf numFmtId="0" fontId="1" fillId="0" borderId="0"/>
    <xf numFmtId="0" fontId="20" fillId="0" borderId="0"/>
    <xf numFmtId="0" fontId="19" fillId="0" borderId="0"/>
    <xf numFmtId="9" fontId="20"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614">
    <xf numFmtId="0" fontId="0" fillId="0" borderId="0" xfId="0"/>
    <xf numFmtId="0" fontId="0" fillId="0" borderId="0" xfId="0" applyFill="1"/>
    <xf numFmtId="0" fontId="24" fillId="0" borderId="0" xfId="0" applyFont="1"/>
    <xf numFmtId="0" fontId="24" fillId="0" borderId="0" xfId="0" applyFont="1" applyFill="1" applyProtection="1"/>
    <xf numFmtId="0" fontId="24" fillId="0" borderId="0" xfId="0" applyFont="1" applyFill="1" applyAlignment="1" applyProtection="1">
      <alignment horizontal="center"/>
    </xf>
    <xf numFmtId="0" fontId="24" fillId="0" borderId="37" xfId="0" applyFont="1" applyFill="1" applyBorder="1" applyAlignment="1" applyProtection="1">
      <alignment horizontal="center" vertical="center"/>
    </xf>
    <xf numFmtId="0" fontId="24" fillId="0" borderId="37" xfId="0" applyFont="1" applyFill="1" applyBorder="1" applyAlignment="1" applyProtection="1">
      <alignment vertical="center" wrapText="1"/>
    </xf>
    <xf numFmtId="3" fontId="24" fillId="0" borderId="37" xfId="0" applyNumberFormat="1" applyFont="1" applyFill="1" applyBorder="1" applyAlignment="1" applyProtection="1">
      <alignment vertical="center"/>
    </xf>
    <xf numFmtId="10" fontId="24" fillId="0" borderId="37" xfId="0" applyNumberFormat="1" applyFont="1" applyFill="1" applyBorder="1" applyAlignment="1" applyProtection="1">
      <alignment horizontal="center" vertical="center"/>
    </xf>
    <xf numFmtId="0" fontId="24" fillId="0" borderId="37" xfId="0" applyFont="1" applyFill="1" applyBorder="1" applyAlignment="1" applyProtection="1">
      <alignment vertical="center"/>
    </xf>
    <xf numFmtId="41" fontId="24" fillId="0" borderId="37" xfId="0" applyNumberFormat="1" applyFont="1" applyFill="1" applyBorder="1" applyAlignment="1" applyProtection="1">
      <alignment vertical="center"/>
    </xf>
    <xf numFmtId="41" fontId="24" fillId="0" borderId="0" xfId="0" applyNumberFormat="1" applyFont="1" applyFill="1" applyProtection="1"/>
    <xf numFmtId="9" fontId="24" fillId="0" borderId="0" xfId="0" applyNumberFormat="1" applyFont="1" applyFill="1" applyAlignment="1" applyProtection="1">
      <alignment horizontal="center" vertical="center"/>
    </xf>
    <xf numFmtId="0" fontId="23" fillId="0" borderId="0" xfId="0" applyFont="1" applyFill="1" applyProtection="1"/>
    <xf numFmtId="168" fontId="26" fillId="14" borderId="1" xfId="0" applyNumberFormat="1" applyFont="1" applyFill="1" applyBorder="1" applyAlignment="1">
      <alignment horizontal="center" vertical="center"/>
    </xf>
    <xf numFmtId="168" fontId="26" fillId="14" borderId="2" xfId="0" applyNumberFormat="1" applyFont="1" applyFill="1" applyBorder="1" applyAlignment="1">
      <alignment horizontal="center" vertical="center"/>
    </xf>
    <xf numFmtId="0" fontId="26" fillId="14" borderId="1" xfId="0" applyFont="1" applyFill="1" applyBorder="1" applyAlignment="1">
      <alignment horizontal="left" vertical="center" wrapText="1"/>
    </xf>
    <xf numFmtId="0" fontId="26" fillId="14" borderId="3" xfId="0" applyFont="1" applyFill="1" applyBorder="1" applyAlignment="1">
      <alignment horizontal="left" vertical="center" wrapText="1"/>
    </xf>
    <xf numFmtId="0" fontId="0" fillId="0" borderId="0" xfId="0" applyFont="1" applyFill="1" applyProtection="1"/>
    <xf numFmtId="0" fontId="27" fillId="0" borderId="0" xfId="0" applyFont="1" applyFill="1" applyAlignment="1" applyProtection="1"/>
    <xf numFmtId="0" fontId="0" fillId="0" borderId="0" xfId="0" applyFont="1" applyFill="1" applyAlignment="1" applyProtection="1">
      <alignment horizontal="center"/>
    </xf>
    <xf numFmtId="3" fontId="0" fillId="0" borderId="37" xfId="0" applyNumberFormat="1" applyFont="1" applyFill="1" applyBorder="1" applyAlignment="1" applyProtection="1">
      <alignment vertical="center"/>
    </xf>
    <xf numFmtId="41" fontId="0" fillId="0" borderId="0" xfId="0" applyNumberFormat="1" applyFont="1" applyFill="1" applyProtection="1"/>
    <xf numFmtId="9" fontId="0" fillId="0" borderId="0" xfId="0" applyNumberFormat="1" applyFont="1" applyFill="1" applyAlignment="1" applyProtection="1">
      <alignment horizontal="center" vertical="center"/>
    </xf>
    <xf numFmtId="41" fontId="24" fillId="0" borderId="0" xfId="0" applyNumberFormat="1" applyFont="1" applyAlignment="1">
      <alignment horizontal="right" vertical="center"/>
    </xf>
    <xf numFmtId="0" fontId="22" fillId="0" borderId="0" xfId="0" applyFont="1"/>
    <xf numFmtId="0" fontId="24" fillId="0" borderId="0" xfId="0" applyFont="1" applyFill="1" applyBorder="1" applyAlignment="1">
      <alignment horizontal="center" vertical="center"/>
    </xf>
    <xf numFmtId="0" fontId="24" fillId="0" borderId="0" xfId="0" applyFont="1" applyFill="1" applyBorder="1" applyAlignment="1">
      <alignment vertical="center" wrapText="1"/>
    </xf>
    <xf numFmtId="0" fontId="28" fillId="0" borderId="0" xfId="0" applyFont="1" applyFill="1" applyBorder="1" applyAlignment="1">
      <alignment vertical="center" wrapText="1"/>
    </xf>
    <xf numFmtId="0" fontId="0" fillId="0" borderId="0" xfId="0" applyFill="1" applyBorder="1"/>
    <xf numFmtId="170" fontId="24" fillId="0" borderId="0" xfId="0" applyNumberFormat="1" applyFont="1" applyFill="1" applyBorder="1" applyAlignment="1">
      <alignment horizontal="right" vertical="center"/>
    </xf>
    <xf numFmtId="0" fontId="22" fillId="0" borderId="0" xfId="0" applyFont="1" applyFill="1" applyAlignment="1">
      <alignment horizontal="justify" vertical="center" wrapText="1"/>
    </xf>
    <xf numFmtId="0" fontId="0" fillId="0" borderId="0" xfId="0" applyFill="1" applyAlignment="1">
      <alignment horizontal="justify" vertical="center" wrapText="1"/>
    </xf>
    <xf numFmtId="170" fontId="24" fillId="0" borderId="0" xfId="0" applyNumberFormat="1" applyFont="1" applyFill="1" applyAlignment="1">
      <alignment horizontal="right" vertical="center"/>
    </xf>
    <xf numFmtId="0" fontId="24" fillId="0" borderId="0" xfId="0" applyFont="1" applyFill="1" applyAlignment="1">
      <alignment horizontal="center" vertical="center"/>
    </xf>
    <xf numFmtId="0" fontId="24" fillId="0" borderId="0" xfId="0" applyFont="1" applyFill="1" applyAlignment="1">
      <alignment vertical="center" wrapText="1"/>
    </xf>
    <xf numFmtId="0" fontId="28" fillId="0" borderId="0" xfId="0" applyFont="1" applyFill="1" applyAlignment="1">
      <alignment vertical="center" wrapText="1"/>
    </xf>
    <xf numFmtId="168" fontId="26" fillId="0" borderId="38" xfId="0" applyNumberFormat="1" applyFont="1" applyFill="1" applyBorder="1" applyAlignment="1" applyProtection="1">
      <alignment horizontal="center" vertical="center"/>
    </xf>
    <xf numFmtId="0" fontId="24" fillId="0" borderId="4" xfId="0" applyFont="1" applyBorder="1" applyProtection="1">
      <protection locked="0"/>
    </xf>
    <xf numFmtId="0" fontId="24" fillId="0" borderId="0" xfId="0" applyFont="1" applyBorder="1" applyProtection="1">
      <protection locked="0"/>
    </xf>
    <xf numFmtId="167" fontId="24" fillId="0" borderId="0" xfId="23" applyNumberFormat="1" applyFont="1" applyBorder="1" applyAlignment="1" applyProtection="1">
      <protection locked="0"/>
    </xf>
    <xf numFmtId="0" fontId="24" fillId="0" borderId="5" xfId="0" applyFont="1" applyBorder="1" applyProtection="1">
      <protection locked="0"/>
    </xf>
    <xf numFmtId="0" fontId="0" fillId="0" borderId="39" xfId="0" applyFill="1" applyBorder="1" applyAlignment="1" applyProtection="1">
      <alignment horizontal="right"/>
      <protection locked="0"/>
    </xf>
    <xf numFmtId="168" fontId="24" fillId="0" borderId="39" xfId="0" applyNumberFormat="1" applyFont="1" applyBorder="1" applyAlignment="1" applyProtection="1">
      <alignment horizontal="center" vertical="center"/>
      <protection locked="0"/>
    </xf>
    <xf numFmtId="0" fontId="24" fillId="0" borderId="39" xfId="0" applyFont="1" applyFill="1" applyBorder="1" applyAlignment="1" applyProtection="1">
      <alignment wrapText="1"/>
      <protection locked="0"/>
    </xf>
    <xf numFmtId="0" fontId="24" fillId="0" borderId="0" xfId="0" applyFont="1" applyFill="1" applyBorder="1" applyProtection="1"/>
    <xf numFmtId="3" fontId="24" fillId="0" borderId="0" xfId="0" applyNumberFormat="1" applyFont="1"/>
    <xf numFmtId="169" fontId="24" fillId="0" borderId="0" xfId="0" applyNumberFormat="1" applyFont="1"/>
    <xf numFmtId="0" fontId="26" fillId="0" borderId="38" xfId="24" applyFont="1" applyFill="1" applyBorder="1" applyAlignment="1" applyProtection="1">
      <alignment horizontal="center" vertical="center"/>
    </xf>
    <xf numFmtId="168" fontId="26" fillId="0" borderId="40" xfId="0" applyNumberFormat="1" applyFont="1" applyFill="1" applyBorder="1" applyAlignment="1" applyProtection="1">
      <alignment horizontal="center" vertical="center"/>
    </xf>
    <xf numFmtId="168" fontId="26" fillId="0" borderId="41" xfId="0" applyNumberFormat="1" applyFont="1" applyFill="1" applyBorder="1" applyAlignment="1" applyProtection="1">
      <alignment horizontal="center" vertical="center"/>
    </xf>
    <xf numFmtId="0" fontId="27" fillId="0" borderId="0" xfId="0" applyFont="1" applyAlignment="1">
      <alignment vertical="center"/>
    </xf>
    <xf numFmtId="0" fontId="28" fillId="0" borderId="0" xfId="0" applyFont="1" applyFill="1" applyAlignment="1" applyProtection="1">
      <alignment vertical="center"/>
    </xf>
    <xf numFmtId="3" fontId="0" fillId="0" borderId="0" xfId="0" applyNumberFormat="1"/>
    <xf numFmtId="3" fontId="24" fillId="0" borderId="0" xfId="0" applyNumberFormat="1" applyFont="1" applyAlignment="1">
      <alignment horizontal="right" vertical="center"/>
    </xf>
    <xf numFmtId="9" fontId="26" fillId="14" borderId="43" xfId="24" applyNumberFormat="1" applyFont="1" applyFill="1" applyBorder="1" applyAlignment="1" applyProtection="1">
      <alignment horizontal="center" vertical="center"/>
    </xf>
    <xf numFmtId="0" fontId="0" fillId="16" borderId="0" xfId="0" applyFont="1" applyFill="1" applyBorder="1"/>
    <xf numFmtId="0" fontId="22" fillId="16" borderId="0" xfId="0" applyFont="1" applyFill="1" applyBorder="1"/>
    <xf numFmtId="41" fontId="28" fillId="16" borderId="0" xfId="0" applyNumberFormat="1" applyFont="1" applyFill="1" applyAlignment="1">
      <alignment horizontal="right" vertical="center"/>
    </xf>
    <xf numFmtId="41" fontId="24" fillId="0" borderId="37" xfId="0" applyNumberFormat="1" applyFont="1" applyFill="1" applyBorder="1" applyAlignment="1" applyProtection="1">
      <alignment horizontal="left" vertical="center"/>
    </xf>
    <xf numFmtId="0" fontId="29" fillId="0" borderId="4" xfId="0" applyFont="1" applyFill="1" applyBorder="1" applyAlignment="1" applyProtection="1">
      <alignment horizontal="center" vertical="center"/>
    </xf>
    <xf numFmtId="0" fontId="29" fillId="0" borderId="0" xfId="0" applyFont="1" applyFill="1" applyBorder="1" applyAlignment="1" applyProtection="1">
      <alignment horizontal="center" vertical="center"/>
    </xf>
    <xf numFmtId="0" fontId="0" fillId="0" borderId="0" xfId="0" applyFill="1" applyBorder="1" applyProtection="1"/>
    <xf numFmtId="0" fontId="0" fillId="0" borderId="5" xfId="0" applyFill="1" applyBorder="1" applyProtection="1"/>
    <xf numFmtId="41" fontId="0" fillId="0" borderId="39" xfId="0" applyNumberFormat="1" applyFont="1" applyBorder="1" applyProtection="1">
      <protection locked="0"/>
    </xf>
    <xf numFmtId="0" fontId="30" fillId="0" borderId="0" xfId="0" applyFont="1" applyFill="1" applyBorder="1" applyAlignment="1" applyProtection="1">
      <alignment horizontal="left" vertical="center"/>
    </xf>
    <xf numFmtId="0" fontId="31" fillId="0" borderId="0" xfId="0" applyFont="1" applyFill="1" applyBorder="1" applyAlignment="1" applyProtection="1">
      <alignment horizontal="center" vertical="center"/>
    </xf>
    <xf numFmtId="41" fontId="32" fillId="14" borderId="44" xfId="0" applyNumberFormat="1" applyFont="1" applyFill="1" applyBorder="1" applyAlignment="1" applyProtection="1">
      <alignment horizontal="right" vertical="center"/>
    </xf>
    <xf numFmtId="0" fontId="0" fillId="0" borderId="45" xfId="0" applyFill="1" applyBorder="1" applyAlignment="1" applyProtection="1">
      <alignment horizontal="right"/>
      <protection locked="0"/>
    </xf>
    <xf numFmtId="168" fontId="24" fillId="0" borderId="46" xfId="0" applyNumberFormat="1" applyFont="1" applyBorder="1" applyAlignment="1" applyProtection="1">
      <alignment horizontal="center" vertical="center"/>
      <protection locked="0"/>
    </xf>
    <xf numFmtId="0" fontId="24" fillId="0" borderId="46" xfId="0" applyFont="1" applyFill="1" applyBorder="1" applyAlignment="1" applyProtection="1">
      <alignment wrapText="1"/>
      <protection locked="0"/>
    </xf>
    <xf numFmtId="41" fontId="0" fillId="0" borderId="46" xfId="0" applyNumberFormat="1" applyFont="1" applyBorder="1" applyProtection="1">
      <protection locked="0"/>
    </xf>
    <xf numFmtId="0" fontId="0" fillId="0" borderId="46" xfId="0" applyFill="1" applyBorder="1" applyAlignment="1" applyProtection="1">
      <alignment horizontal="right"/>
      <protection locked="0"/>
    </xf>
    <xf numFmtId="0" fontId="22" fillId="0" borderId="44" xfId="0" applyFont="1" applyBorder="1" applyAlignment="1" applyProtection="1">
      <alignment horizontal="right" vertical="center" wrapText="1"/>
      <protection locked="0"/>
    </xf>
    <xf numFmtId="41" fontId="0" fillId="0" borderId="44" xfId="0" applyNumberFormat="1" applyBorder="1" applyAlignment="1" applyProtection="1">
      <alignment horizontal="right" vertical="center"/>
    </xf>
    <xf numFmtId="41" fontId="22" fillId="0" borderId="44" xfId="0" applyNumberFormat="1" applyFont="1" applyBorder="1" applyAlignment="1" applyProtection="1">
      <alignment horizontal="right" vertical="center"/>
    </xf>
    <xf numFmtId="41" fontId="0" fillId="0" borderId="44" xfId="0" applyNumberFormat="1" applyFont="1" applyBorder="1" applyAlignment="1" applyProtection="1">
      <alignment horizontal="right" vertical="center"/>
      <protection locked="0"/>
    </xf>
    <xf numFmtId="41" fontId="32" fillId="15" borderId="44" xfId="0" applyNumberFormat="1" applyFont="1" applyFill="1" applyBorder="1" applyAlignment="1" applyProtection="1">
      <alignment horizontal="right" vertical="center"/>
    </xf>
    <xf numFmtId="0" fontId="32" fillId="14" borderId="44" xfId="0" applyFont="1" applyFill="1" applyBorder="1" applyAlignment="1" applyProtection="1">
      <alignment vertical="center" wrapText="1"/>
    </xf>
    <xf numFmtId="41" fontId="0" fillId="0" borderId="44" xfId="0" applyNumberFormat="1" applyFont="1" applyBorder="1" applyAlignment="1" applyProtection="1">
      <alignment horizontal="right" vertical="center"/>
    </xf>
    <xf numFmtId="41" fontId="7" fillId="0" borderId="44" xfId="0" applyNumberFormat="1" applyFont="1" applyBorder="1" applyAlignment="1" applyProtection="1">
      <alignment horizontal="right" vertical="center" wrapText="1"/>
    </xf>
    <xf numFmtId="41" fontId="7" fillId="0" borderId="44" xfId="0" applyNumberFormat="1" applyFont="1" applyBorder="1" applyAlignment="1" applyProtection="1">
      <alignment horizontal="right" vertical="center"/>
    </xf>
    <xf numFmtId="41" fontId="6" fillId="0" borderId="44" xfId="0" applyNumberFormat="1" applyFont="1" applyBorder="1" applyAlignment="1" applyProtection="1">
      <alignment horizontal="right"/>
    </xf>
    <xf numFmtId="0" fontId="22" fillId="14" borderId="47" xfId="0" applyFont="1" applyFill="1" applyBorder="1" applyAlignment="1" applyProtection="1">
      <alignment horizontal="center" vertical="center"/>
    </xf>
    <xf numFmtId="0" fontId="22" fillId="14" borderId="44" xfId="0" applyFont="1" applyFill="1" applyBorder="1" applyAlignment="1" applyProtection="1">
      <alignment vertical="center" wrapText="1"/>
    </xf>
    <xf numFmtId="0" fontId="24" fillId="0" borderId="44" xfId="0" applyFont="1" applyBorder="1" applyAlignment="1" applyProtection="1">
      <alignment vertical="center"/>
    </xf>
    <xf numFmtId="0" fontId="24" fillId="0" borderId="44" xfId="0" applyFont="1" applyFill="1" applyBorder="1" applyAlignment="1" applyProtection="1">
      <alignment vertical="center" wrapText="1"/>
    </xf>
    <xf numFmtId="0" fontId="0" fillId="14" borderId="44" xfId="0" applyFont="1" applyFill="1" applyBorder="1" applyAlignment="1" applyProtection="1">
      <alignment vertical="center" wrapText="1"/>
    </xf>
    <xf numFmtId="0" fontId="0" fillId="0" borderId="44" xfId="0" applyFont="1" applyFill="1" applyBorder="1" applyAlignment="1" applyProtection="1">
      <alignment vertical="center" wrapText="1"/>
    </xf>
    <xf numFmtId="0" fontId="24" fillId="0" borderId="47" xfId="0" applyFont="1" applyFill="1" applyBorder="1" applyAlignment="1" applyProtection="1">
      <alignment horizontal="center" vertical="center"/>
    </xf>
    <xf numFmtId="0" fontId="32" fillId="14" borderId="47" xfId="0" applyFont="1" applyFill="1" applyBorder="1" applyAlignment="1" applyProtection="1">
      <alignment horizontal="center" vertical="center"/>
    </xf>
    <xf numFmtId="0" fontId="0" fillId="0" borderId="47" xfId="0" applyFont="1" applyFill="1" applyBorder="1" applyAlignment="1" applyProtection="1">
      <alignment horizontal="center" vertical="center"/>
    </xf>
    <xf numFmtId="0" fontId="0" fillId="14" borderId="47" xfId="0" applyFont="1" applyFill="1" applyBorder="1" applyAlignment="1" applyProtection="1">
      <alignment horizontal="center" vertical="center"/>
    </xf>
    <xf numFmtId="165" fontId="24" fillId="0" borderId="44" xfId="0" applyNumberFormat="1" applyFont="1" applyFill="1" applyBorder="1" applyAlignment="1" applyProtection="1">
      <alignment horizontal="center" vertical="center"/>
      <protection locked="0"/>
    </xf>
    <xf numFmtId="0" fontId="24" fillId="0" borderId="44" xfId="0" applyFont="1" applyFill="1" applyBorder="1" applyAlignment="1" applyProtection="1">
      <alignment vertical="center"/>
      <protection locked="0"/>
    </xf>
    <xf numFmtId="0" fontId="24" fillId="0" borderId="44" xfId="0" applyFont="1" applyFill="1" applyBorder="1" applyAlignment="1" applyProtection="1">
      <alignment vertical="center" wrapText="1"/>
      <protection locked="0"/>
    </xf>
    <xf numFmtId="0" fontId="31" fillId="0" borderId="50" xfId="0" applyFont="1" applyFill="1" applyBorder="1" applyAlignment="1" applyProtection="1">
      <alignment horizontal="center" vertical="center"/>
    </xf>
    <xf numFmtId="0" fontId="23" fillId="20" borderId="0" xfId="0" applyFont="1" applyFill="1" applyBorder="1" applyProtection="1"/>
    <xf numFmtId="0" fontId="23" fillId="0" borderId="0" xfId="0" applyFont="1" applyBorder="1" applyProtection="1"/>
    <xf numFmtId="49" fontId="27" fillId="20" borderId="0" xfId="0" applyNumberFormat="1" applyFont="1" applyFill="1" applyBorder="1" applyAlignment="1" applyProtection="1">
      <alignment horizontal="center" vertical="center"/>
    </xf>
    <xf numFmtId="49" fontId="27" fillId="0" borderId="0" xfId="0" applyNumberFormat="1" applyFont="1" applyBorder="1" applyAlignment="1" applyProtection="1">
      <alignment horizontal="center" vertical="center"/>
    </xf>
    <xf numFmtId="0" fontId="24" fillId="0" borderId="47" xfId="0" applyFont="1" applyFill="1" applyBorder="1" applyAlignment="1" applyProtection="1">
      <alignment horizontal="center" vertical="center"/>
      <protection locked="0"/>
    </xf>
    <xf numFmtId="42" fontId="0" fillId="0" borderId="0" xfId="0" applyNumberFormat="1" applyBorder="1" applyProtection="1">
      <protection locked="0"/>
    </xf>
    <xf numFmtId="42" fontId="0" fillId="0" borderId="0" xfId="0" applyNumberFormat="1" applyBorder="1"/>
    <xf numFmtId="42" fontId="0" fillId="17" borderId="51" xfId="0" applyNumberFormat="1" applyFill="1" applyBorder="1" applyProtection="1">
      <protection locked="0"/>
    </xf>
    <xf numFmtId="42" fontId="0" fillId="0" borderId="51" xfId="0" applyNumberFormat="1" applyBorder="1"/>
    <xf numFmtId="0" fontId="31" fillId="0" borderId="52" xfId="0" applyFont="1" applyFill="1" applyBorder="1" applyAlignment="1" applyProtection="1">
      <alignment vertical="center"/>
    </xf>
    <xf numFmtId="0" fontId="31" fillId="0" borderId="48" xfId="0" applyFont="1" applyFill="1" applyBorder="1" applyAlignment="1" applyProtection="1">
      <alignment horizontal="center" vertical="center"/>
    </xf>
    <xf numFmtId="0" fontId="0" fillId="0" borderId="37" xfId="0" applyNumberFormat="1" applyFont="1" applyFill="1" applyBorder="1" applyAlignment="1" applyProtection="1">
      <alignment horizontal="center" vertical="center"/>
    </xf>
    <xf numFmtId="0" fontId="0" fillId="0" borderId="0" xfId="0" applyProtection="1"/>
    <xf numFmtId="49" fontId="22" fillId="20" borderId="0" xfId="0" applyNumberFormat="1" applyFont="1" applyFill="1" applyAlignment="1" applyProtection="1">
      <alignment horizontal="center" vertical="center"/>
    </xf>
    <xf numFmtId="49" fontId="22" fillId="0" borderId="0" xfId="0" applyNumberFormat="1" applyFont="1" applyAlignment="1" applyProtection="1">
      <alignment horizontal="center" vertical="center"/>
    </xf>
    <xf numFmtId="3" fontId="0" fillId="0" borderId="0" xfId="0" applyNumberFormat="1" applyProtection="1"/>
    <xf numFmtId="3" fontId="22" fillId="0" borderId="0" xfId="0" applyNumberFormat="1" applyFont="1" applyProtection="1"/>
    <xf numFmtId="3" fontId="0" fillId="14" borderId="0" xfId="0" applyNumberFormat="1" applyFill="1" applyProtection="1"/>
    <xf numFmtId="49" fontId="24" fillId="0" borderId="44" xfId="0" applyNumberFormat="1" applyFont="1" applyFill="1" applyBorder="1" applyAlignment="1" applyProtection="1">
      <alignment horizontal="center" vertical="center"/>
    </xf>
    <xf numFmtId="9" fontId="24" fillId="0" borderId="44" xfId="0" applyNumberFormat="1" applyFont="1" applyFill="1" applyBorder="1" applyAlignment="1" applyProtection="1">
      <alignment vertical="center" wrapText="1"/>
    </xf>
    <xf numFmtId="49" fontId="28" fillId="14" borderId="44" xfId="0" applyNumberFormat="1" applyFont="1" applyFill="1" applyBorder="1" applyAlignment="1" applyProtection="1">
      <alignment horizontal="center" vertical="center"/>
    </xf>
    <xf numFmtId="0" fontId="36" fillId="19" borderId="59" xfId="0" applyFont="1" applyFill="1" applyBorder="1" applyAlignment="1" applyProtection="1">
      <alignment horizontal="center" vertical="center"/>
    </xf>
    <xf numFmtId="0" fontId="34" fillId="19" borderId="37" xfId="0" applyFont="1" applyFill="1" applyBorder="1" applyAlignment="1" applyProtection="1">
      <alignment horizontal="center"/>
    </xf>
    <xf numFmtId="41" fontId="34" fillId="19" borderId="37" xfId="0" applyNumberFormat="1" applyFont="1" applyFill="1" applyBorder="1" applyAlignment="1" applyProtection="1">
      <alignment horizontal="center"/>
    </xf>
    <xf numFmtId="9" fontId="34" fillId="19" borderId="37" xfId="0" applyNumberFormat="1" applyFont="1" applyFill="1" applyBorder="1" applyAlignment="1" applyProtection="1">
      <alignment horizontal="center" vertical="center"/>
    </xf>
    <xf numFmtId="0" fontId="25" fillId="0" borderId="38" xfId="24" applyFont="1" applyFill="1" applyBorder="1" applyAlignment="1" applyProtection="1">
      <alignment horizontal="left" vertical="center"/>
    </xf>
    <xf numFmtId="9" fontId="25" fillId="14" borderId="43" xfId="27" applyNumberFormat="1" applyFont="1" applyFill="1" applyBorder="1" applyAlignment="1" applyProtection="1">
      <alignment horizontal="center" vertical="center"/>
    </xf>
    <xf numFmtId="9" fontId="25" fillId="14" borderId="66" xfId="27" applyNumberFormat="1" applyFont="1" applyFill="1" applyBorder="1" applyAlignment="1" applyProtection="1">
      <alignment horizontal="center" vertical="center"/>
    </xf>
    <xf numFmtId="9" fontId="25" fillId="14" borderId="68" xfId="27" applyNumberFormat="1" applyFont="1" applyFill="1" applyBorder="1" applyAlignment="1" applyProtection="1">
      <alignment horizontal="center" vertical="center"/>
    </xf>
    <xf numFmtId="0" fontId="0" fillId="0" borderId="70" xfId="0" applyFill="1" applyBorder="1" applyAlignment="1" applyProtection="1">
      <alignment horizontal="right"/>
      <protection locked="0"/>
    </xf>
    <xf numFmtId="0" fontId="22" fillId="0" borderId="71" xfId="0" applyFont="1" applyBorder="1" applyAlignment="1" applyProtection="1">
      <alignment horizontal="right" vertical="center" wrapText="1"/>
      <protection locked="0"/>
    </xf>
    <xf numFmtId="41" fontId="0" fillId="0" borderId="71" xfId="0" applyNumberFormat="1" applyBorder="1" applyAlignment="1" applyProtection="1">
      <alignment horizontal="right" vertical="center"/>
    </xf>
    <xf numFmtId="41" fontId="22" fillId="0" borderId="71" xfId="0" applyNumberFormat="1" applyFont="1" applyBorder="1" applyAlignment="1" applyProtection="1">
      <alignment horizontal="right" vertical="center"/>
    </xf>
    <xf numFmtId="41" fontId="32" fillId="14" borderId="71" xfId="0" applyNumberFormat="1" applyFont="1" applyFill="1" applyBorder="1" applyAlignment="1" applyProtection="1">
      <alignment horizontal="right" vertical="center"/>
    </xf>
    <xf numFmtId="41" fontId="0" fillId="0" borderId="71" xfId="0" applyNumberFormat="1" applyFont="1" applyBorder="1" applyAlignment="1" applyProtection="1">
      <alignment horizontal="right" vertical="center"/>
      <protection locked="0"/>
    </xf>
    <xf numFmtId="41" fontId="32" fillId="15" borderId="71" xfId="0" applyNumberFormat="1" applyFont="1" applyFill="1" applyBorder="1" applyAlignment="1" applyProtection="1">
      <alignment horizontal="right" vertical="center"/>
    </xf>
    <xf numFmtId="41" fontId="0" fillId="0" borderId="71" xfId="0" applyNumberFormat="1" applyFont="1" applyBorder="1" applyAlignment="1" applyProtection="1">
      <alignment horizontal="right" vertical="center"/>
    </xf>
    <xf numFmtId="41" fontId="7" fillId="0" borderId="71" xfId="0" applyNumberFormat="1" applyFont="1" applyBorder="1" applyAlignment="1" applyProtection="1">
      <alignment horizontal="right" vertical="center" wrapText="1"/>
    </xf>
    <xf numFmtId="41" fontId="7" fillId="0" borderId="71" xfId="0" applyNumberFormat="1" applyFont="1" applyBorder="1" applyAlignment="1" applyProtection="1">
      <alignment horizontal="right" vertical="center"/>
    </xf>
    <xf numFmtId="41" fontId="6" fillId="0" borderId="71" xfId="0" applyNumberFormat="1" applyFont="1" applyBorder="1" applyAlignment="1" applyProtection="1">
      <alignment horizontal="right"/>
    </xf>
    <xf numFmtId="41" fontId="21" fillId="19" borderId="71" xfId="0" applyNumberFormat="1" applyFont="1" applyFill="1" applyBorder="1" applyAlignment="1" applyProtection="1">
      <alignment horizontal="right" vertical="center"/>
    </xf>
    <xf numFmtId="41" fontId="21" fillId="19" borderId="44" xfId="0" applyNumberFormat="1" applyFont="1" applyFill="1" applyBorder="1" applyAlignment="1" applyProtection="1">
      <alignment horizontal="right" vertical="center"/>
    </xf>
    <xf numFmtId="0" fontId="27" fillId="0" borderId="50" xfId="0" applyFont="1" applyFill="1" applyBorder="1" applyAlignment="1">
      <alignment horizontal="center" vertical="center" wrapText="1"/>
    </xf>
    <xf numFmtId="0" fontId="27" fillId="0" borderId="0" xfId="0" applyFont="1" applyFill="1" applyBorder="1" applyAlignment="1">
      <alignment horizontal="center" vertical="center" wrapText="1"/>
    </xf>
    <xf numFmtId="164" fontId="27" fillId="0" borderId="0" xfId="0" applyNumberFormat="1" applyFont="1" applyFill="1" applyBorder="1" applyAlignment="1">
      <alignment horizontal="center" vertical="center" wrapText="1"/>
    </xf>
    <xf numFmtId="41" fontId="27" fillId="0" borderId="0" xfId="0" applyNumberFormat="1"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0" xfId="0" applyFont="1" applyFill="1" applyAlignment="1">
      <alignment horizontal="center" vertical="center" wrapText="1"/>
    </xf>
    <xf numFmtId="0" fontId="24" fillId="0" borderId="84" xfId="0" applyFont="1" applyFill="1" applyBorder="1" applyAlignment="1" applyProtection="1">
      <alignment horizontal="center" vertical="center"/>
    </xf>
    <xf numFmtId="0" fontId="24" fillId="0" borderId="78" xfId="0" applyFont="1" applyFill="1" applyBorder="1" applyAlignment="1" applyProtection="1">
      <alignment vertical="center" wrapText="1"/>
    </xf>
    <xf numFmtId="49" fontId="21" fillId="0" borderId="92" xfId="0" applyNumberFormat="1" applyFont="1" applyFill="1" applyBorder="1" applyAlignment="1" applyProtection="1">
      <alignment horizontal="center" vertical="center"/>
    </xf>
    <xf numFmtId="49" fontId="21" fillId="0" borderId="91" xfId="0" applyNumberFormat="1" applyFont="1" applyFill="1" applyBorder="1" applyAlignment="1" applyProtection="1">
      <alignment horizontal="center" vertical="center"/>
    </xf>
    <xf numFmtId="49" fontId="22" fillId="0" borderId="0" xfId="0" applyNumberFormat="1" applyFont="1" applyFill="1" applyAlignment="1" applyProtection="1">
      <alignment horizontal="center" vertical="center"/>
    </xf>
    <xf numFmtId="49" fontId="24" fillId="0" borderId="93" xfId="0" applyNumberFormat="1" applyFont="1" applyFill="1" applyBorder="1" applyAlignment="1" applyProtection="1">
      <alignment horizontal="center" vertical="center"/>
    </xf>
    <xf numFmtId="0" fontId="24" fillId="0" borderId="94" xfId="0" applyFont="1" applyFill="1" applyBorder="1" applyAlignment="1" applyProtection="1">
      <alignment vertical="center" wrapText="1"/>
    </xf>
    <xf numFmtId="49" fontId="21" fillId="0" borderId="96" xfId="0" applyNumberFormat="1" applyFont="1" applyFill="1" applyBorder="1" applyAlignment="1" applyProtection="1">
      <alignment horizontal="center" vertical="center"/>
    </xf>
    <xf numFmtId="49" fontId="21" fillId="0" borderId="95" xfId="0" applyNumberFormat="1" applyFont="1" applyFill="1" applyBorder="1" applyAlignment="1" applyProtection="1">
      <alignment horizontal="center" vertical="center" wrapText="1"/>
    </xf>
    <xf numFmtId="49" fontId="28" fillId="14" borderId="72" xfId="0" applyNumberFormat="1" applyFont="1" applyFill="1" applyBorder="1" applyAlignment="1" applyProtection="1">
      <alignment horizontal="center" vertical="center"/>
    </xf>
    <xf numFmtId="49" fontId="24" fillId="0" borderId="72" xfId="0" applyNumberFormat="1" applyFont="1" applyFill="1" applyBorder="1" applyAlignment="1" applyProtection="1">
      <alignment horizontal="center" vertical="center"/>
    </xf>
    <xf numFmtId="49" fontId="28" fillId="0" borderId="72" xfId="0" applyNumberFormat="1" applyFont="1" applyFill="1" applyBorder="1" applyAlignment="1" applyProtection="1">
      <alignment horizontal="center" vertical="center"/>
    </xf>
    <xf numFmtId="49" fontId="24" fillId="0" borderId="97" xfId="0" applyNumberFormat="1" applyFont="1" applyFill="1" applyBorder="1" applyAlignment="1" applyProtection="1">
      <alignment horizontal="center" vertical="center"/>
    </xf>
    <xf numFmtId="0" fontId="38" fillId="14" borderId="8" xfId="0" applyFont="1" applyFill="1" applyBorder="1" applyAlignment="1">
      <alignment horizontal="center" vertical="center"/>
    </xf>
    <xf numFmtId="0" fontId="38" fillId="14" borderId="0" xfId="0" applyFont="1" applyFill="1" applyBorder="1" applyAlignment="1">
      <alignment horizontal="center" vertical="center"/>
    </xf>
    <xf numFmtId="0" fontId="38" fillId="14" borderId="0" xfId="0" applyFont="1" applyFill="1" applyBorder="1" applyAlignment="1">
      <alignment horizontal="center" vertical="center" wrapText="1"/>
    </xf>
    <xf numFmtId="0" fontId="38" fillId="14" borderId="9" xfId="0" applyFont="1" applyFill="1" applyBorder="1" applyAlignment="1">
      <alignment horizontal="center" vertical="center"/>
    </xf>
    <xf numFmtId="170" fontId="24" fillId="0" borderId="8" xfId="0" applyNumberFormat="1" applyFont="1" applyFill="1" applyBorder="1" applyAlignment="1">
      <alignment horizontal="right" vertical="center"/>
    </xf>
    <xf numFmtId="0" fontId="22" fillId="0" borderId="9" xfId="0" applyFont="1" applyFill="1" applyBorder="1" applyAlignment="1">
      <alignment horizontal="justify" vertical="center" wrapText="1"/>
    </xf>
    <xf numFmtId="0" fontId="0" fillId="0" borderId="9" xfId="0" applyFill="1" applyBorder="1" applyAlignment="1">
      <alignment horizontal="justify" vertical="center" wrapText="1"/>
    </xf>
    <xf numFmtId="9" fontId="24" fillId="0" borderId="0" xfId="0" applyNumberFormat="1" applyFont="1" applyFill="1" applyBorder="1" applyAlignment="1">
      <alignment horizontal="left" vertical="center" wrapText="1"/>
    </xf>
    <xf numFmtId="9" fontId="24" fillId="0" borderId="0" xfId="0" applyNumberFormat="1" applyFont="1" applyFill="1" applyBorder="1" applyAlignment="1">
      <alignment vertical="center" wrapText="1"/>
    </xf>
    <xf numFmtId="170" fontId="24" fillId="0" borderId="10" xfId="0" applyNumberFormat="1" applyFont="1" applyFill="1" applyBorder="1" applyAlignment="1">
      <alignment horizontal="right" vertical="center"/>
    </xf>
    <xf numFmtId="170" fontId="24" fillId="0" borderId="17" xfId="0" applyNumberFormat="1" applyFont="1" applyFill="1" applyBorder="1" applyAlignment="1">
      <alignment horizontal="right" vertical="center"/>
    </xf>
    <xf numFmtId="0" fontId="24" fillId="0" borderId="17" xfId="0" applyFont="1" applyFill="1" applyBorder="1" applyAlignment="1">
      <alignment horizontal="center" vertical="center"/>
    </xf>
    <xf numFmtId="0" fontId="24" fillId="0" borderId="17" xfId="0" applyFont="1" applyFill="1" applyBorder="1" applyAlignment="1">
      <alignment vertical="center" wrapText="1"/>
    </xf>
    <xf numFmtId="0" fontId="0" fillId="0" borderId="11" xfId="0" applyFill="1" applyBorder="1" applyAlignment="1">
      <alignment horizontal="justify" vertical="center" wrapText="1"/>
    </xf>
    <xf numFmtId="0" fontId="35" fillId="19" borderId="47" xfId="0" applyFont="1" applyFill="1" applyBorder="1" applyAlignment="1" applyProtection="1">
      <alignment horizontal="center" vertical="center"/>
    </xf>
    <xf numFmtId="0" fontId="35" fillId="19" borderId="44" xfId="0" applyFont="1" applyFill="1" applyBorder="1" applyAlignment="1" applyProtection="1">
      <alignment vertical="center" wrapText="1"/>
    </xf>
    <xf numFmtId="41" fontId="38" fillId="19" borderId="44" xfId="0" applyNumberFormat="1" applyFont="1" applyFill="1" applyBorder="1" applyAlignment="1" applyProtection="1">
      <alignment horizontal="right" vertical="center"/>
    </xf>
    <xf numFmtId="41" fontId="38" fillId="19" borderId="83" xfId="0" applyNumberFormat="1" applyFont="1" applyFill="1" applyBorder="1" applyAlignment="1" applyProtection="1">
      <alignment horizontal="right" vertical="center"/>
    </xf>
    <xf numFmtId="0" fontId="37" fillId="15" borderId="0" xfId="0" applyFont="1" applyFill="1"/>
    <xf numFmtId="0" fontId="37" fillId="0" borderId="0" xfId="0" applyFont="1"/>
    <xf numFmtId="0" fontId="35" fillId="0" borderId="0" xfId="0" applyFont="1" applyAlignment="1">
      <alignment vertical="center"/>
    </xf>
    <xf numFmtId="0" fontId="40" fillId="19" borderId="85" xfId="0" applyFont="1" applyFill="1" applyBorder="1" applyAlignment="1" applyProtection="1">
      <alignment vertical="center"/>
    </xf>
    <xf numFmtId="0" fontId="35" fillId="19" borderId="86" xfId="0" applyFont="1" applyFill="1" applyBorder="1" applyAlignment="1" applyProtection="1">
      <alignment horizontal="right" vertical="center"/>
    </xf>
    <xf numFmtId="0" fontId="35" fillId="0" borderId="0" xfId="0" applyFont="1"/>
    <xf numFmtId="0" fontId="32" fillId="19" borderId="48" xfId="0" applyFont="1" applyFill="1" applyBorder="1" applyAlignment="1">
      <alignment horizontal="center" vertical="center" wrapText="1"/>
    </xf>
    <xf numFmtId="0" fontId="32" fillId="16" borderId="0" xfId="0" applyFont="1" applyFill="1" applyAlignment="1">
      <alignment horizontal="center" vertical="center" wrapText="1"/>
    </xf>
    <xf numFmtId="41" fontId="0" fillId="0" borderId="71" xfId="0" applyNumberFormat="1" applyFont="1" applyBorder="1" applyAlignment="1" applyProtection="1">
      <alignment horizontal="right"/>
    </xf>
    <xf numFmtId="41" fontId="0" fillId="0" borderId="44" xfId="0" applyNumberFormat="1" applyFont="1" applyBorder="1" applyAlignment="1" applyProtection="1">
      <alignment horizontal="right"/>
    </xf>
    <xf numFmtId="41" fontId="22" fillId="22" borderId="71" xfId="0" applyNumberFormat="1" applyFont="1" applyFill="1" applyBorder="1" applyAlignment="1" applyProtection="1">
      <alignment horizontal="right" vertical="center"/>
    </xf>
    <xf numFmtId="41" fontId="22" fillId="22" borderId="44" xfId="0" applyNumberFormat="1" applyFont="1" applyFill="1" applyBorder="1" applyAlignment="1" applyProtection="1">
      <alignment horizontal="right" vertical="center"/>
    </xf>
    <xf numFmtId="41" fontId="32" fillId="22" borderId="71" xfId="0" applyNumberFormat="1" applyFont="1" applyFill="1" applyBorder="1" applyAlignment="1" applyProtection="1">
      <alignment horizontal="right" vertical="center"/>
    </xf>
    <xf numFmtId="41" fontId="32" fillId="22" borderId="44" xfId="0" applyNumberFormat="1" applyFont="1" applyFill="1" applyBorder="1" applyAlignment="1" applyProtection="1">
      <alignment horizontal="right" vertical="center"/>
    </xf>
    <xf numFmtId="41" fontId="6" fillId="22" borderId="71" xfId="0" applyNumberFormat="1" applyFont="1" applyFill="1" applyBorder="1" applyAlignment="1" applyProtection="1">
      <alignment horizontal="right" vertical="center"/>
    </xf>
    <xf numFmtId="41" fontId="6" fillId="22" borderId="44" xfId="0" applyNumberFormat="1" applyFont="1" applyFill="1" applyBorder="1" applyAlignment="1" applyProtection="1">
      <alignment horizontal="right" vertical="center"/>
    </xf>
    <xf numFmtId="41" fontId="27" fillId="22" borderId="71" xfId="0" applyNumberFormat="1" applyFont="1" applyFill="1" applyBorder="1" applyAlignment="1" applyProtection="1">
      <alignment horizontal="right" vertical="center"/>
    </xf>
    <xf numFmtId="41" fontId="27" fillId="22" borderId="44" xfId="0" applyNumberFormat="1" applyFont="1" applyFill="1" applyBorder="1" applyAlignment="1" applyProtection="1">
      <alignment horizontal="right" vertical="center"/>
    </xf>
    <xf numFmtId="41" fontId="0" fillId="22" borderId="71" xfId="0" applyNumberFormat="1" applyFont="1" applyFill="1" applyBorder="1" applyAlignment="1" applyProtection="1">
      <alignment horizontal="right" vertical="center"/>
    </xf>
    <xf numFmtId="41" fontId="0" fillId="22" borderId="44" xfId="0" applyNumberFormat="1" applyFont="1" applyFill="1" applyBorder="1" applyAlignment="1" applyProtection="1">
      <alignment horizontal="right" vertical="center"/>
    </xf>
    <xf numFmtId="41" fontId="0" fillId="22" borderId="71" xfId="0" applyNumberFormat="1" applyFont="1" applyFill="1" applyBorder="1" applyAlignment="1" applyProtection="1">
      <alignment horizontal="right" vertical="center"/>
      <protection locked="0"/>
    </xf>
    <xf numFmtId="41" fontId="0" fillId="22" borderId="44" xfId="0" applyNumberFormat="1" applyFont="1" applyFill="1" applyBorder="1" applyAlignment="1" applyProtection="1">
      <alignment horizontal="right" vertical="center"/>
      <protection locked="0"/>
    </xf>
    <xf numFmtId="41" fontId="0" fillId="0" borderId="91" xfId="0" applyNumberFormat="1" applyFont="1" applyBorder="1" applyAlignment="1" applyProtection="1">
      <alignment horizontal="right" vertical="center"/>
    </xf>
    <xf numFmtId="41" fontId="0" fillId="0" borderId="130" xfId="0" applyNumberFormat="1" applyFont="1" applyBorder="1" applyAlignment="1" applyProtection="1">
      <alignment horizontal="right" vertical="center"/>
    </xf>
    <xf numFmtId="41" fontId="0" fillId="22" borderId="128" xfId="0" applyNumberFormat="1" applyFont="1" applyFill="1" applyBorder="1" applyAlignment="1" applyProtection="1">
      <alignment horizontal="right" vertical="center"/>
    </xf>
    <xf numFmtId="41" fontId="0" fillId="22" borderId="101" xfId="0" applyNumberFormat="1" applyFont="1" applyFill="1" applyBorder="1" applyAlignment="1" applyProtection="1">
      <alignment horizontal="right" vertical="center"/>
    </xf>
    <xf numFmtId="41" fontId="7" fillId="22" borderId="71" xfId="0" applyNumberFormat="1" applyFont="1" applyFill="1" applyBorder="1" applyAlignment="1" applyProtection="1">
      <alignment horizontal="right" vertical="center"/>
    </xf>
    <xf numFmtId="41" fontId="7" fillId="22" borderId="44" xfId="0" applyNumberFormat="1" applyFont="1" applyFill="1" applyBorder="1" applyAlignment="1" applyProtection="1">
      <alignment horizontal="right" vertical="center"/>
    </xf>
    <xf numFmtId="41" fontId="22" fillId="21" borderId="71" xfId="0" applyNumberFormat="1" applyFont="1" applyFill="1" applyBorder="1" applyAlignment="1" applyProtection="1">
      <alignment horizontal="right" vertical="center"/>
    </xf>
    <xf numFmtId="41" fontId="22" fillId="21" borderId="44" xfId="0" applyNumberFormat="1" applyFont="1" applyFill="1" applyBorder="1" applyAlignment="1" applyProtection="1">
      <alignment horizontal="right" vertical="center"/>
    </xf>
    <xf numFmtId="41" fontId="0" fillId="21" borderId="71" xfId="0" applyNumberFormat="1" applyFont="1" applyFill="1" applyBorder="1" applyAlignment="1" applyProtection="1">
      <alignment horizontal="right" vertical="center"/>
    </xf>
    <xf numFmtId="41" fontId="0" fillId="21" borderId="44" xfId="0" applyNumberFormat="1" applyFont="1" applyFill="1" applyBorder="1" applyAlignment="1" applyProtection="1">
      <alignment horizontal="right" vertical="center"/>
    </xf>
    <xf numFmtId="0" fontId="24" fillId="13" borderId="44" xfId="0" applyFont="1" applyFill="1" applyBorder="1" applyAlignment="1" applyProtection="1">
      <alignment vertical="center" wrapText="1"/>
    </xf>
    <xf numFmtId="41" fontId="32" fillId="19" borderId="81" xfId="0" applyNumberFormat="1" applyFont="1" applyFill="1" applyBorder="1" applyAlignment="1">
      <alignment horizontal="center" vertical="center" wrapText="1"/>
    </xf>
    <xf numFmtId="41" fontId="38" fillId="19" borderId="81" xfId="0" applyNumberFormat="1" applyFont="1" applyFill="1" applyBorder="1" applyAlignment="1">
      <alignment horizontal="center" vertical="center" wrapText="1"/>
    </xf>
    <xf numFmtId="0" fontId="32" fillId="19" borderId="80" xfId="0" applyFont="1" applyFill="1" applyBorder="1" applyAlignment="1">
      <alignment horizontal="center" vertical="center" wrapText="1"/>
    </xf>
    <xf numFmtId="0" fontId="32" fillId="19" borderId="81" xfId="0" applyFont="1" applyFill="1" applyBorder="1" applyAlignment="1">
      <alignment horizontal="center" vertical="center" wrapText="1"/>
    </xf>
    <xf numFmtId="0" fontId="32" fillId="19" borderId="82" xfId="0" applyFont="1" applyFill="1" applyBorder="1" applyAlignment="1">
      <alignment horizontal="center" vertical="center" wrapText="1"/>
    </xf>
    <xf numFmtId="0" fontId="32" fillId="0" borderId="74" xfId="0" applyFont="1" applyFill="1" applyBorder="1" applyAlignment="1" applyProtection="1">
      <alignment horizontal="center" vertical="center" wrapText="1"/>
    </xf>
    <xf numFmtId="0" fontId="32" fillId="0" borderId="75" xfId="0" applyFont="1" applyFill="1" applyBorder="1" applyAlignment="1" applyProtection="1">
      <alignment horizontal="center" vertical="center" wrapText="1"/>
    </xf>
    <xf numFmtId="164" fontId="32" fillId="0" borderId="76" xfId="0" applyNumberFormat="1" applyFont="1" applyFill="1" applyBorder="1" applyAlignment="1" applyProtection="1">
      <alignment horizontal="center" vertical="center" wrapText="1"/>
    </xf>
    <xf numFmtId="0" fontId="35" fillId="19" borderId="72" xfId="0" applyFont="1" applyFill="1" applyBorder="1" applyAlignment="1" applyProtection="1">
      <alignment horizontal="center" vertical="center" wrapText="1"/>
    </xf>
    <xf numFmtId="0" fontId="35" fillId="19" borderId="44" xfId="0" applyFont="1" applyFill="1" applyBorder="1" applyAlignment="1" applyProtection="1">
      <alignment horizontal="left" vertical="center" wrapText="1"/>
    </xf>
    <xf numFmtId="168" fontId="35" fillId="19" borderId="44" xfId="0" applyNumberFormat="1" applyFont="1" applyFill="1" applyBorder="1" applyAlignment="1" applyProtection="1">
      <alignment horizontal="left" vertical="center"/>
    </xf>
    <xf numFmtId="0" fontId="35" fillId="19" borderId="44" xfId="0" applyNumberFormat="1" applyFont="1" applyFill="1" applyBorder="1" applyAlignment="1" applyProtection="1">
      <alignment horizontal="left" vertical="center" wrapText="1"/>
    </xf>
    <xf numFmtId="0" fontId="35" fillId="19" borderId="44" xfId="0" applyNumberFormat="1" applyFont="1" applyFill="1" applyBorder="1" applyAlignment="1" applyProtection="1">
      <alignment horizontal="left" vertical="center"/>
    </xf>
    <xf numFmtId="168" fontId="35" fillId="19" borderId="44" xfId="0" applyNumberFormat="1" applyFont="1" applyFill="1" applyBorder="1" applyAlignment="1" applyProtection="1">
      <alignment horizontal="left" vertical="center" wrapText="1"/>
    </xf>
    <xf numFmtId="168" fontId="38" fillId="19" borderId="38" xfId="0" applyNumberFormat="1" applyFont="1" applyFill="1" applyBorder="1" applyAlignment="1" applyProtection="1">
      <alignment horizontal="center" vertical="center"/>
    </xf>
    <xf numFmtId="9" fontId="38" fillId="19" borderId="43" xfId="27" applyNumberFormat="1" applyFont="1" applyFill="1" applyBorder="1" applyAlignment="1" applyProtection="1">
      <alignment horizontal="center" vertical="center"/>
    </xf>
    <xf numFmtId="9" fontId="38" fillId="19" borderId="67" xfId="27" applyNumberFormat="1" applyFont="1" applyFill="1" applyBorder="1" applyAlignment="1" applyProtection="1">
      <alignment horizontal="center" vertical="center"/>
    </xf>
    <xf numFmtId="10" fontId="43" fillId="19" borderId="69" xfId="27" applyNumberFormat="1" applyFont="1" applyFill="1" applyBorder="1" applyAlignment="1" applyProtection="1">
      <alignment horizontal="center" vertical="center"/>
    </xf>
    <xf numFmtId="168" fontId="38" fillId="19" borderId="62" xfId="0" applyNumberFormat="1" applyFont="1" applyFill="1" applyBorder="1" applyAlignment="1" applyProtection="1">
      <alignment horizontal="center" vertical="center"/>
    </xf>
    <xf numFmtId="9" fontId="38" fillId="19" borderId="63" xfId="27" applyNumberFormat="1" applyFont="1" applyFill="1" applyBorder="1" applyAlignment="1" applyProtection="1">
      <alignment horizontal="center" vertical="center"/>
    </xf>
    <xf numFmtId="0" fontId="38" fillId="19" borderId="59" xfId="0" applyFont="1" applyFill="1" applyBorder="1" applyAlignment="1" applyProtection="1">
      <alignment horizontal="center"/>
    </xf>
    <xf numFmtId="0" fontId="38" fillId="19" borderId="60" xfId="0" applyFont="1" applyFill="1" applyBorder="1" applyAlignment="1" applyProtection="1">
      <alignment horizontal="center"/>
    </xf>
    <xf numFmtId="41" fontId="38" fillId="19" borderId="60" xfId="0" applyNumberFormat="1" applyFont="1" applyFill="1" applyBorder="1" applyAlignment="1" applyProtection="1">
      <alignment horizontal="center"/>
    </xf>
    <xf numFmtId="9" fontId="38" fillId="19" borderId="61" xfId="0" applyNumberFormat="1" applyFont="1" applyFill="1" applyBorder="1" applyAlignment="1" applyProtection="1">
      <alignment horizontal="center" vertical="center"/>
    </xf>
    <xf numFmtId="0" fontId="43" fillId="19" borderId="60" xfId="0" applyFont="1" applyFill="1" applyBorder="1" applyAlignment="1" applyProtection="1">
      <alignment horizontal="right" vertical="center" wrapText="1"/>
    </xf>
    <xf numFmtId="41" fontId="43" fillId="19" borderId="37" xfId="0" applyNumberFormat="1" applyFont="1" applyFill="1" applyBorder="1" applyAlignment="1" applyProtection="1">
      <alignment vertical="center"/>
    </xf>
    <xf numFmtId="10" fontId="43" fillId="19" borderId="37" xfId="0" applyNumberFormat="1" applyFont="1" applyFill="1" applyBorder="1" applyAlignment="1" applyProtection="1">
      <alignment vertical="center"/>
    </xf>
    <xf numFmtId="0" fontId="38" fillId="19" borderId="37" xfId="0" applyFont="1" applyFill="1" applyBorder="1" applyAlignment="1" applyProtection="1">
      <alignment horizontal="center"/>
    </xf>
    <xf numFmtId="41" fontId="38" fillId="19" borderId="37" xfId="0" applyNumberFormat="1" applyFont="1" applyFill="1" applyBorder="1" applyAlignment="1" applyProtection="1">
      <alignment horizontal="center"/>
    </xf>
    <xf numFmtId="9" fontId="38" fillId="19" borderId="37" xfId="0" applyNumberFormat="1" applyFont="1" applyFill="1" applyBorder="1" applyAlignment="1" applyProtection="1">
      <alignment horizontal="center" vertical="center"/>
    </xf>
    <xf numFmtId="0" fontId="25" fillId="19" borderId="59" xfId="0" applyFont="1" applyFill="1" applyBorder="1" applyAlignment="1" applyProtection="1">
      <alignment horizontal="center" vertical="center"/>
    </xf>
    <xf numFmtId="10" fontId="43" fillId="19" borderId="37" xfId="27" applyNumberFormat="1" applyFont="1" applyFill="1" applyBorder="1" applyAlignment="1" applyProtection="1">
      <alignment horizontal="center" vertical="center"/>
    </xf>
    <xf numFmtId="168" fontId="35" fillId="19" borderId="62" xfId="0" applyNumberFormat="1" applyFont="1" applyFill="1" applyBorder="1" applyAlignment="1" applyProtection="1">
      <alignment horizontal="center" vertical="center"/>
    </xf>
    <xf numFmtId="9" fontId="35" fillId="19" borderId="63" xfId="27" applyNumberFormat="1" applyFont="1" applyFill="1" applyBorder="1" applyAlignment="1" applyProtection="1">
      <alignment horizontal="center" vertical="center"/>
    </xf>
    <xf numFmtId="168" fontId="35" fillId="19" borderId="38" xfId="0" applyNumberFormat="1" applyFont="1" applyFill="1" applyBorder="1" applyAlignment="1" applyProtection="1">
      <alignment horizontal="center" vertical="center"/>
    </xf>
    <xf numFmtId="9" fontId="35" fillId="19" borderId="43" xfId="27" applyNumberFormat="1" applyFont="1" applyFill="1" applyBorder="1" applyAlignment="1" applyProtection="1">
      <alignment horizontal="center" vertical="center"/>
    </xf>
    <xf numFmtId="10" fontId="40" fillId="19" borderId="65" xfId="27" applyNumberFormat="1" applyFont="1" applyFill="1" applyBorder="1" applyAlignment="1" applyProtection="1">
      <alignment horizontal="center" vertical="center"/>
    </xf>
    <xf numFmtId="0" fontId="32" fillId="19" borderId="59" xfId="0" applyFont="1" applyFill="1" applyBorder="1" applyAlignment="1" applyProtection="1">
      <alignment horizontal="center" vertical="center"/>
    </xf>
    <xf numFmtId="0" fontId="32" fillId="19" borderId="60" xfId="0" applyFont="1" applyFill="1" applyBorder="1" applyAlignment="1" applyProtection="1">
      <alignment horizontal="center" vertical="center"/>
    </xf>
    <xf numFmtId="41" fontId="32" fillId="19" borderId="60" xfId="0" applyNumberFormat="1" applyFont="1" applyFill="1" applyBorder="1" applyAlignment="1" applyProtection="1">
      <alignment horizontal="center" vertical="center"/>
    </xf>
    <xf numFmtId="9" fontId="32" fillId="19" borderId="61" xfId="0" applyNumberFormat="1" applyFont="1" applyFill="1" applyBorder="1" applyAlignment="1" applyProtection="1">
      <alignment horizontal="center" vertical="center"/>
    </xf>
    <xf numFmtId="0" fontId="37" fillId="19" borderId="59" xfId="0" applyFont="1" applyFill="1" applyBorder="1" applyAlignment="1" applyProtection="1">
      <alignment horizontal="center" vertical="center"/>
    </xf>
    <xf numFmtId="0" fontId="44" fillId="19" borderId="60" xfId="0" applyFont="1" applyFill="1" applyBorder="1" applyAlignment="1" applyProtection="1">
      <alignment horizontal="right" vertical="center" wrapText="1"/>
    </xf>
    <xf numFmtId="41" fontId="44" fillId="19" borderId="37" xfId="0" applyNumberFormat="1" applyFont="1" applyFill="1" applyBorder="1" applyAlignment="1" applyProtection="1">
      <alignment vertical="center"/>
    </xf>
    <xf numFmtId="10" fontId="44" fillId="19" borderId="37" xfId="0" applyNumberFormat="1" applyFont="1" applyFill="1" applyBorder="1" applyAlignment="1" applyProtection="1">
      <alignment vertical="center"/>
    </xf>
    <xf numFmtId="41" fontId="35" fillId="19" borderId="88" xfId="0" applyNumberFormat="1" applyFont="1" applyFill="1" applyBorder="1" applyAlignment="1" applyProtection="1">
      <alignment horizontal="center" vertical="center"/>
    </xf>
    <xf numFmtId="49" fontId="35" fillId="19" borderId="89" xfId="0" applyNumberFormat="1" applyFont="1" applyFill="1" applyBorder="1" applyAlignment="1" applyProtection="1">
      <alignment horizontal="center" vertical="center"/>
    </xf>
    <xf numFmtId="0" fontId="35" fillId="19" borderId="85" xfId="0" applyFont="1" applyFill="1" applyBorder="1" applyAlignment="1" applyProtection="1">
      <alignment horizontal="center" vertical="center"/>
    </xf>
    <xf numFmtId="0" fontId="35" fillId="19" borderId="86" xfId="0" applyFont="1" applyFill="1" applyBorder="1" applyAlignment="1" applyProtection="1">
      <alignment horizontal="center" vertical="center"/>
    </xf>
    <xf numFmtId="0" fontId="40" fillId="19" borderId="86" xfId="0" applyFont="1" applyFill="1" applyBorder="1" applyAlignment="1" applyProtection="1">
      <alignment horizontal="right" vertical="center" wrapText="1"/>
    </xf>
    <xf numFmtId="49" fontId="32" fillId="19" borderId="91" xfId="0" applyNumberFormat="1" applyFont="1" applyFill="1" applyBorder="1" applyAlignment="1" applyProtection="1">
      <alignment horizontal="center" vertical="center"/>
    </xf>
    <xf numFmtId="49" fontId="32" fillId="19" borderId="95" xfId="0" applyNumberFormat="1" applyFont="1" applyFill="1" applyBorder="1" applyAlignment="1" applyProtection="1">
      <alignment horizontal="center" vertical="center" wrapText="1"/>
    </xf>
    <xf numFmtId="49" fontId="32" fillId="19" borderId="72" xfId="0" applyNumberFormat="1" applyFont="1" applyFill="1" applyBorder="1" applyAlignment="1" applyProtection="1">
      <alignment horizontal="center" vertical="center"/>
    </xf>
    <xf numFmtId="0" fontId="37" fillId="0" borderId="72" xfId="24" applyFont="1" applyFill="1" applyBorder="1" applyAlignment="1" applyProtection="1">
      <alignment horizontal="center" vertical="center"/>
    </xf>
    <xf numFmtId="0" fontId="33" fillId="0" borderId="44" xfId="0" applyFont="1" applyFill="1" applyBorder="1" applyAlignment="1" applyProtection="1">
      <alignment horizontal="left" vertical="center" wrapText="1"/>
    </xf>
    <xf numFmtId="3" fontId="32" fillId="0" borderId="44" xfId="0" applyNumberFormat="1" applyFont="1" applyFill="1" applyBorder="1" applyAlignment="1" applyProtection="1">
      <alignment vertical="center"/>
    </xf>
    <xf numFmtId="0" fontId="37" fillId="0" borderId="129" xfId="24" applyFont="1" applyFill="1" applyBorder="1" applyAlignment="1" applyProtection="1">
      <alignment horizontal="center" vertical="center"/>
    </xf>
    <xf numFmtId="0" fontId="33" fillId="0" borderId="130" xfId="0" applyFont="1" applyFill="1" applyBorder="1" applyAlignment="1" applyProtection="1">
      <alignment horizontal="left" vertical="center" wrapText="1"/>
    </xf>
    <xf numFmtId="0" fontId="24" fillId="0" borderId="37" xfId="0" applyFont="1" applyFill="1" applyBorder="1" applyAlignment="1" applyProtection="1">
      <alignment horizontal="left" vertical="center" wrapText="1"/>
    </xf>
    <xf numFmtId="0" fontId="27" fillId="0" borderId="6" xfId="0" applyFont="1" applyFill="1" applyBorder="1" applyAlignment="1" applyProtection="1">
      <alignment vertical="center"/>
    </xf>
    <xf numFmtId="37" fontId="32" fillId="19" borderId="73" xfId="0" applyNumberFormat="1" applyFont="1" applyFill="1" applyBorder="1" applyAlignment="1" applyProtection="1">
      <alignment vertical="center"/>
    </xf>
    <xf numFmtId="37" fontId="32" fillId="19" borderId="73" xfId="0" applyNumberFormat="1" applyFont="1" applyFill="1" applyBorder="1" applyAlignment="1" applyProtection="1">
      <alignment horizontal="right" vertical="center" wrapText="1"/>
    </xf>
    <xf numFmtId="37" fontId="32" fillId="23" borderId="73" xfId="0" applyNumberFormat="1" applyFont="1" applyFill="1" applyBorder="1" applyAlignment="1" applyProtection="1">
      <alignment vertical="center"/>
    </xf>
    <xf numFmtId="37" fontId="0" fillId="0" borderId="73" xfId="0" applyNumberFormat="1" applyFont="1" applyFill="1" applyBorder="1" applyAlignment="1" applyProtection="1">
      <alignment vertical="center"/>
      <protection locked="0"/>
    </xf>
    <xf numFmtId="37" fontId="37" fillId="0" borderId="73" xfId="0" applyNumberFormat="1" applyFont="1" applyFill="1" applyBorder="1" applyAlignment="1" applyProtection="1">
      <alignment horizontal="right" vertical="center"/>
      <protection locked="0"/>
    </xf>
    <xf numFmtId="37" fontId="22" fillId="23" borderId="73" xfId="0" applyNumberFormat="1" applyFont="1" applyFill="1" applyBorder="1" applyAlignment="1" applyProtection="1">
      <alignment vertical="center"/>
    </xf>
    <xf numFmtId="37" fontId="33" fillId="23" borderId="73" xfId="0" applyNumberFormat="1" applyFont="1" applyFill="1" applyBorder="1" applyAlignment="1" applyProtection="1">
      <alignment vertical="center"/>
    </xf>
    <xf numFmtId="37" fontId="42" fillId="19" borderId="77" xfId="0" applyNumberFormat="1" applyFont="1" applyFill="1" applyBorder="1" applyAlignment="1" applyProtection="1">
      <alignment horizontal="right" vertical="center"/>
    </xf>
    <xf numFmtId="37" fontId="0" fillId="0" borderId="95" xfId="0" applyNumberFormat="1" applyFont="1" applyFill="1" applyBorder="1" applyAlignment="1" applyProtection="1">
      <alignment vertical="center"/>
      <protection locked="0"/>
    </xf>
    <xf numFmtId="3" fontId="28" fillId="14" borderId="44" xfId="0" applyNumberFormat="1" applyFont="1" applyFill="1" applyBorder="1" applyAlignment="1" applyProtection="1">
      <alignment horizontal="right" vertical="center"/>
    </xf>
    <xf numFmtId="3" fontId="0" fillId="0" borderId="48" xfId="0" applyNumberFormat="1" applyBorder="1"/>
    <xf numFmtId="3" fontId="24" fillId="0" borderId="44" xfId="0" applyNumberFormat="1" applyFont="1" applyFill="1" applyBorder="1" applyAlignment="1" applyProtection="1">
      <alignment horizontal="right" vertical="center"/>
      <protection locked="0"/>
    </xf>
    <xf numFmtId="3" fontId="24" fillId="17" borderId="44" xfId="0" applyNumberFormat="1" applyFont="1" applyFill="1" applyBorder="1" applyAlignment="1" applyProtection="1">
      <alignment horizontal="right" vertical="center"/>
    </xf>
    <xf numFmtId="3" fontId="0" fillId="18" borderId="48" xfId="0" applyNumberFormat="1" applyFill="1" applyBorder="1"/>
    <xf numFmtId="3" fontId="0" fillId="14" borderId="48" xfId="0" applyNumberFormat="1" applyFill="1" applyBorder="1"/>
    <xf numFmtId="3" fontId="28" fillId="14" borderId="49" xfId="0" applyNumberFormat="1" applyFont="1" applyFill="1" applyBorder="1" applyAlignment="1" applyProtection="1">
      <alignment horizontal="right" vertical="center"/>
    </xf>
    <xf numFmtId="3" fontId="38" fillId="19" borderId="44" xfId="0" applyNumberFormat="1" applyFont="1" applyFill="1" applyBorder="1" applyAlignment="1" applyProtection="1">
      <alignment horizontal="right" vertical="center"/>
    </xf>
    <xf numFmtId="3" fontId="38" fillId="19" borderId="49" xfId="0" applyNumberFormat="1" applyFont="1" applyFill="1" applyBorder="1" applyAlignment="1" applyProtection="1">
      <alignment horizontal="right" vertical="center"/>
    </xf>
    <xf numFmtId="3" fontId="38" fillId="15" borderId="49" xfId="0" applyNumberFormat="1" applyFont="1" applyFill="1" applyBorder="1" applyAlignment="1" applyProtection="1">
      <alignment horizontal="right" vertical="center"/>
    </xf>
    <xf numFmtId="3" fontId="28" fillId="17" borderId="44" xfId="0" applyNumberFormat="1" applyFont="1" applyFill="1" applyBorder="1" applyAlignment="1" applyProtection="1">
      <alignment horizontal="right" vertical="center"/>
    </xf>
    <xf numFmtId="3" fontId="22" fillId="0" borderId="48" xfId="0" applyNumberFormat="1" applyFont="1" applyBorder="1"/>
    <xf numFmtId="3" fontId="24" fillId="14" borderId="49" xfId="0" applyNumberFormat="1" applyFont="1" applyFill="1" applyBorder="1" applyAlignment="1" applyProtection="1">
      <alignment horizontal="right" vertical="center"/>
    </xf>
    <xf numFmtId="3" fontId="24" fillId="0" borderId="44" xfId="0" applyNumberFormat="1" applyFont="1" applyBorder="1" applyAlignment="1" applyProtection="1">
      <alignment horizontal="right" vertical="center"/>
      <protection locked="0"/>
    </xf>
    <xf numFmtId="3" fontId="24" fillId="0" borderId="49" xfId="0" applyNumberFormat="1" applyFont="1" applyBorder="1" applyAlignment="1" applyProtection="1">
      <alignment horizontal="right" vertical="center"/>
    </xf>
    <xf numFmtId="3" fontId="24" fillId="0" borderId="78" xfId="0" applyNumberFormat="1" applyFont="1" applyFill="1" applyBorder="1" applyAlignment="1" applyProtection="1">
      <alignment horizontal="right" vertical="center"/>
    </xf>
    <xf numFmtId="3" fontId="24" fillId="17" borderId="78" xfId="0" applyNumberFormat="1" applyFont="1" applyFill="1" applyBorder="1" applyAlignment="1" applyProtection="1">
      <alignment horizontal="right" vertical="center"/>
    </xf>
    <xf numFmtId="3" fontId="35" fillId="19" borderId="86" xfId="0" applyNumberFormat="1" applyFont="1" applyFill="1" applyBorder="1" applyAlignment="1" applyProtection="1">
      <alignment horizontal="center" vertical="center"/>
    </xf>
    <xf numFmtId="3" fontId="35" fillId="19" borderId="87" xfId="0" applyNumberFormat="1" applyFont="1" applyFill="1" applyBorder="1" applyAlignment="1" applyProtection="1">
      <alignment horizontal="center" vertical="center"/>
    </xf>
    <xf numFmtId="3" fontId="35" fillId="19" borderId="86" xfId="0" applyNumberFormat="1" applyFont="1" applyFill="1" applyBorder="1" applyAlignment="1" applyProtection="1">
      <alignment horizontal="right" vertical="center"/>
    </xf>
    <xf numFmtId="9" fontId="25" fillId="23" borderId="43" xfId="27" applyNumberFormat="1" applyFont="1" applyFill="1" applyBorder="1" applyAlignment="1" applyProtection="1">
      <alignment horizontal="center" vertical="center"/>
    </xf>
    <xf numFmtId="9" fontId="25" fillId="23" borderId="68" xfId="27" applyNumberFormat="1" applyFont="1" applyFill="1" applyBorder="1" applyAlignment="1" applyProtection="1">
      <alignment horizontal="center" vertical="center"/>
    </xf>
    <xf numFmtId="37" fontId="38" fillId="19" borderId="58" xfId="24" applyNumberFormat="1" applyFont="1" applyFill="1" applyBorder="1" applyAlignment="1" applyProtection="1">
      <alignment vertical="center"/>
    </xf>
    <xf numFmtId="37" fontId="25" fillId="13" borderId="35" xfId="24" applyNumberFormat="1" applyFont="1" applyFill="1" applyBorder="1" applyAlignment="1" applyProtection="1">
      <alignment vertical="center"/>
      <protection locked="0"/>
    </xf>
    <xf numFmtId="37" fontId="25" fillId="0" borderId="35" xfId="24" applyNumberFormat="1" applyFont="1" applyFill="1" applyBorder="1" applyAlignment="1" applyProtection="1">
      <alignment vertical="center"/>
      <protection locked="0"/>
    </xf>
    <xf numFmtId="37" fontId="38" fillId="19" borderId="35" xfId="24" applyNumberFormat="1" applyFont="1" applyFill="1" applyBorder="1" applyAlignment="1" applyProtection="1">
      <alignment vertical="center"/>
    </xf>
    <xf numFmtId="37" fontId="43" fillId="19" borderId="64" xfId="24" applyNumberFormat="1" applyFont="1" applyFill="1" applyBorder="1" applyProtection="1"/>
    <xf numFmtId="37" fontId="25" fillId="0" borderId="35" xfId="0" applyNumberFormat="1" applyFont="1" applyFill="1" applyBorder="1" applyAlignment="1" applyProtection="1">
      <alignment horizontal="right" vertical="center"/>
      <protection locked="0"/>
    </xf>
    <xf numFmtId="37" fontId="25" fillId="0" borderId="42" xfId="24" applyNumberFormat="1" applyFont="1" applyFill="1" applyBorder="1" applyAlignment="1" applyProtection="1">
      <alignment horizontal="right" vertical="center"/>
      <protection locked="0"/>
    </xf>
    <xf numFmtId="37" fontId="35" fillId="19" borderId="58" xfId="24" applyNumberFormat="1" applyFont="1" applyFill="1" applyBorder="1" applyAlignment="1" applyProtection="1">
      <alignment vertical="center"/>
    </xf>
    <xf numFmtId="37" fontId="26" fillId="13" borderId="35" xfId="24" applyNumberFormat="1" applyFont="1" applyFill="1" applyBorder="1" applyAlignment="1" applyProtection="1">
      <alignment vertical="center"/>
      <protection locked="0"/>
    </xf>
    <xf numFmtId="37" fontId="26" fillId="0" borderId="35" xfId="24" applyNumberFormat="1" applyFont="1" applyFill="1" applyBorder="1" applyAlignment="1" applyProtection="1">
      <alignment vertical="center"/>
      <protection locked="0"/>
    </xf>
    <xf numFmtId="37" fontId="35" fillId="19" borderId="35" xfId="24" applyNumberFormat="1" applyFont="1" applyFill="1" applyBorder="1" applyAlignment="1" applyProtection="1">
      <alignment vertical="center"/>
    </xf>
    <xf numFmtId="37" fontId="26" fillId="13" borderId="36" xfId="24" applyNumberFormat="1" applyFont="1" applyFill="1" applyBorder="1" applyAlignment="1" applyProtection="1">
      <alignment vertical="center"/>
      <protection locked="0"/>
    </xf>
    <xf numFmtId="37" fontId="35" fillId="19" borderId="35" xfId="24" applyNumberFormat="1" applyFont="1" applyFill="1" applyBorder="1" applyAlignment="1" applyProtection="1">
      <alignment vertical="center"/>
      <protection locked="0"/>
    </xf>
    <xf numFmtId="37" fontId="26" fillId="0" borderId="42" xfId="24" applyNumberFormat="1" applyFont="1" applyFill="1" applyBorder="1" applyAlignment="1" applyProtection="1">
      <alignment vertical="center"/>
      <protection locked="0"/>
    </xf>
    <xf numFmtId="37" fontId="40" fillId="19" borderId="64" xfId="24" applyNumberFormat="1" applyFont="1" applyFill="1" applyBorder="1" applyProtection="1"/>
    <xf numFmtId="37" fontId="26" fillId="0" borderId="35" xfId="0" applyNumberFormat="1" applyFont="1" applyFill="1" applyBorder="1" applyAlignment="1" applyProtection="1">
      <alignment horizontal="right" vertical="center"/>
      <protection locked="0"/>
    </xf>
    <xf numFmtId="37" fontId="26" fillId="13" borderId="35" xfId="24" applyNumberFormat="1" applyFont="1" applyFill="1" applyBorder="1" applyAlignment="1" applyProtection="1">
      <alignment horizontal="right" vertical="center"/>
      <protection locked="0"/>
    </xf>
    <xf numFmtId="0" fontId="37" fillId="14" borderId="72" xfId="24" applyFont="1" applyFill="1" applyBorder="1" applyAlignment="1" applyProtection="1">
      <alignment horizontal="center" vertical="center"/>
    </xf>
    <xf numFmtId="0" fontId="32" fillId="14" borderId="44" xfId="0" applyFont="1" applyFill="1" applyBorder="1" applyAlignment="1" applyProtection="1">
      <alignment horizontal="left" vertical="center" wrapText="1"/>
    </xf>
    <xf numFmtId="37" fontId="32" fillId="14" borderId="73" xfId="0" applyNumberFormat="1" applyFont="1" applyFill="1" applyBorder="1" applyAlignment="1" applyProtection="1">
      <alignment vertical="center"/>
    </xf>
    <xf numFmtId="37" fontId="32" fillId="14" borderId="73" xfId="0" applyNumberFormat="1" applyFont="1" applyFill="1" applyBorder="1" applyAlignment="1" applyProtection="1">
      <alignment vertical="center"/>
      <protection locked="0"/>
    </xf>
    <xf numFmtId="3" fontId="32" fillId="14" borderId="44" xfId="0" applyNumberFormat="1" applyFont="1" applyFill="1" applyBorder="1" applyAlignment="1" applyProtection="1">
      <alignment vertical="center"/>
    </xf>
    <xf numFmtId="0" fontId="33" fillId="14" borderId="44" xfId="0" applyFont="1" applyFill="1" applyBorder="1" applyAlignment="1" applyProtection="1">
      <alignment horizontal="left" vertical="center" wrapText="1"/>
    </xf>
    <xf numFmtId="37" fontId="22" fillId="14" borderId="73" xfId="0" applyNumberFormat="1" applyFont="1" applyFill="1" applyBorder="1" applyAlignment="1" applyProtection="1">
      <alignment vertical="center"/>
      <protection locked="0"/>
    </xf>
    <xf numFmtId="37" fontId="32" fillId="14" borderId="73" xfId="0" applyNumberFormat="1" applyFont="1" applyFill="1" applyBorder="1" applyAlignment="1" applyProtection="1">
      <alignment horizontal="right" vertical="center"/>
      <protection locked="0"/>
    </xf>
    <xf numFmtId="0" fontId="37" fillId="14" borderId="100" xfId="24" applyFont="1" applyFill="1" applyBorder="1" applyAlignment="1" applyProtection="1">
      <alignment horizontal="center" vertical="center"/>
    </xf>
    <xf numFmtId="0" fontId="32" fillId="14" borderId="101" xfId="0" applyFont="1" applyFill="1" applyBorder="1" applyAlignment="1" applyProtection="1">
      <alignment horizontal="left" vertical="center" wrapText="1"/>
    </xf>
    <xf numFmtId="37" fontId="32" fillId="14" borderId="77" xfId="0" applyNumberFormat="1" applyFont="1" applyFill="1" applyBorder="1" applyAlignment="1" applyProtection="1">
      <alignment vertical="center"/>
    </xf>
    <xf numFmtId="0" fontId="33" fillId="14" borderId="44" xfId="0" applyFont="1" applyFill="1" applyBorder="1" applyAlignment="1" applyProtection="1">
      <alignment vertical="center" wrapText="1"/>
    </xf>
    <xf numFmtId="3" fontId="22" fillId="14" borderId="44" xfId="0" applyNumberFormat="1" applyFont="1" applyFill="1" applyBorder="1" applyAlignment="1" applyProtection="1">
      <alignment vertical="center" wrapText="1"/>
    </xf>
    <xf numFmtId="37" fontId="33" fillId="14" borderId="73" xfId="0" applyNumberFormat="1" applyFont="1" applyFill="1" applyBorder="1" applyAlignment="1" applyProtection="1">
      <alignment vertical="center"/>
      <protection locked="0"/>
    </xf>
    <xf numFmtId="37" fontId="24" fillId="0" borderId="53" xfId="0" applyNumberFormat="1" applyFont="1" applyFill="1" applyBorder="1" applyAlignment="1" applyProtection="1">
      <alignment horizontal="right" vertical="center"/>
      <protection locked="0"/>
    </xf>
    <xf numFmtId="37" fontId="24" fillId="0" borderId="53" xfId="0" applyNumberFormat="1" applyFont="1" applyBorder="1" applyAlignment="1" applyProtection="1">
      <alignment horizontal="right" vertical="center"/>
      <protection locked="0"/>
    </xf>
    <xf numFmtId="37" fontId="35" fillId="19" borderId="90" xfId="0" applyNumberFormat="1" applyFont="1" applyFill="1" applyBorder="1" applyAlignment="1" applyProtection="1">
      <alignment horizontal="right" vertical="center"/>
    </xf>
    <xf numFmtId="37" fontId="32" fillId="19" borderId="73" xfId="0" applyNumberFormat="1" applyFont="1" applyFill="1" applyBorder="1" applyAlignment="1" applyProtection="1">
      <alignment horizontal="right" vertical="center"/>
    </xf>
    <xf numFmtId="37" fontId="28" fillId="14" borderId="73" xfId="0" applyNumberFormat="1" applyFont="1" applyFill="1" applyBorder="1" applyAlignment="1" applyProtection="1">
      <alignment horizontal="right" vertical="center"/>
    </xf>
    <xf numFmtId="37" fontId="24" fillId="0" borderId="73" xfId="0" applyNumberFormat="1" applyFont="1" applyFill="1" applyBorder="1" applyAlignment="1" applyProtection="1">
      <alignment horizontal="right" vertical="center"/>
      <protection locked="0"/>
    </xf>
    <xf numFmtId="37" fontId="35" fillId="19" borderId="77" xfId="0" applyNumberFormat="1" applyFont="1" applyFill="1" applyBorder="1" applyAlignment="1" applyProtection="1">
      <alignment horizontal="right" vertical="center"/>
    </xf>
    <xf numFmtId="37" fontId="24" fillId="0" borderId="79" xfId="0" applyNumberFormat="1" applyFont="1" applyFill="1" applyBorder="1" applyAlignment="1" applyProtection="1">
      <alignment horizontal="right" vertical="center"/>
    </xf>
    <xf numFmtId="0" fontId="25" fillId="0" borderId="55" xfId="0" applyFont="1" applyFill="1" applyBorder="1" applyAlignment="1" applyProtection="1">
      <alignment horizontal="left" vertical="center" wrapText="1"/>
    </xf>
    <xf numFmtId="0" fontId="25" fillId="0" borderId="56" xfId="0" applyFont="1" applyFill="1" applyBorder="1" applyAlignment="1" applyProtection="1">
      <alignment horizontal="left" vertical="center" wrapText="1"/>
    </xf>
    <xf numFmtId="0" fontId="25" fillId="0" borderId="57" xfId="0" applyFont="1" applyFill="1" applyBorder="1" applyAlignment="1" applyProtection="1">
      <alignment horizontal="left" vertical="center" wrapText="1"/>
    </xf>
    <xf numFmtId="0" fontId="47" fillId="0" borderId="0" xfId="0" applyFont="1"/>
    <xf numFmtId="42" fontId="47" fillId="0" borderId="0" xfId="0" applyNumberFormat="1" applyFont="1"/>
    <xf numFmtId="0" fontId="49" fillId="0" borderId="0" xfId="0" applyFont="1"/>
    <xf numFmtId="0" fontId="49" fillId="0" borderId="0" xfId="0" applyFont="1" applyBorder="1" applyAlignment="1">
      <alignment horizontal="center"/>
    </xf>
    <xf numFmtId="0" fontId="49" fillId="0" borderId="0" xfId="0" applyFont="1" applyBorder="1" applyAlignment="1">
      <alignment wrapText="1"/>
    </xf>
    <xf numFmtId="44" fontId="49" fillId="0" borderId="0" xfId="23" applyFont="1" applyBorder="1" applyAlignment="1">
      <alignment horizontal="center"/>
    </xf>
    <xf numFmtId="44" fontId="49" fillId="0" borderId="0" xfId="23" applyFont="1" applyFill="1" applyBorder="1" applyAlignment="1">
      <alignment horizontal="center"/>
    </xf>
    <xf numFmtId="0" fontId="48" fillId="0" borderId="0" xfId="0" applyFont="1" applyBorder="1" applyAlignment="1">
      <alignment horizontal="center"/>
    </xf>
    <xf numFmtId="0" fontId="49" fillId="0" borderId="0" xfId="0" applyFont="1" applyBorder="1"/>
    <xf numFmtId="0" fontId="47" fillId="0" borderId="0" xfId="0" applyFont="1" applyBorder="1"/>
    <xf numFmtId="42" fontId="47" fillId="0" borderId="0" xfId="0" applyNumberFormat="1" applyFont="1" applyBorder="1"/>
    <xf numFmtId="0" fontId="47" fillId="0" borderId="0" xfId="0" applyFont="1" applyAlignment="1">
      <alignment horizontal="center"/>
    </xf>
    <xf numFmtId="42" fontId="47" fillId="0" borderId="0" xfId="0" applyNumberFormat="1" applyFont="1" applyAlignment="1">
      <alignment horizontal="center"/>
    </xf>
    <xf numFmtId="42" fontId="50" fillId="0" borderId="0" xfId="0" applyNumberFormat="1" applyFont="1" applyAlignment="1">
      <alignment vertical="center"/>
    </xf>
    <xf numFmtId="42" fontId="51" fillId="0" borderId="0" xfId="0" applyNumberFormat="1" applyFont="1" applyAlignment="1">
      <alignment vertical="center"/>
    </xf>
    <xf numFmtId="42" fontId="46" fillId="0" borderId="0" xfId="0" applyNumberFormat="1" applyFont="1" applyBorder="1" applyAlignment="1">
      <alignment horizontal="center"/>
    </xf>
    <xf numFmtId="0" fontId="46" fillId="0" borderId="0" xfId="0" applyFont="1" applyBorder="1" applyAlignment="1">
      <alignment horizontal="center"/>
    </xf>
    <xf numFmtId="0" fontId="24" fillId="0" borderId="9" xfId="0" applyFont="1" applyFill="1" applyBorder="1" applyProtection="1"/>
    <xf numFmtId="37" fontId="38" fillId="19" borderId="63" xfId="24" applyNumberFormat="1" applyFont="1" applyFill="1" applyBorder="1" applyAlignment="1" applyProtection="1">
      <alignment vertical="center"/>
    </xf>
    <xf numFmtId="37" fontId="25" fillId="13" borderId="43" xfId="24" applyNumberFormat="1" applyFont="1" applyFill="1" applyBorder="1" applyAlignment="1" applyProtection="1">
      <alignment vertical="center"/>
      <protection locked="0"/>
    </xf>
    <xf numFmtId="37" fontId="25" fillId="0" borderId="43" xfId="24" applyNumberFormat="1" applyFont="1" applyFill="1" applyBorder="1" applyAlignment="1" applyProtection="1">
      <alignment vertical="center"/>
      <protection locked="0"/>
    </xf>
    <xf numFmtId="37" fontId="38" fillId="19" borderId="43" xfId="24" applyNumberFormat="1" applyFont="1" applyFill="1" applyBorder="1" applyAlignment="1" applyProtection="1">
      <alignment vertical="center"/>
    </xf>
    <xf numFmtId="37" fontId="25" fillId="0" borderId="43" xfId="0" applyNumberFormat="1" applyFont="1" applyFill="1" applyBorder="1" applyAlignment="1" applyProtection="1">
      <alignment horizontal="right" vertical="center"/>
      <protection locked="0"/>
    </xf>
    <xf numFmtId="37" fontId="25" fillId="0" borderId="66" xfId="24" applyNumberFormat="1" applyFont="1" applyFill="1" applyBorder="1" applyAlignment="1" applyProtection="1">
      <alignment horizontal="right" vertical="center"/>
      <protection locked="0"/>
    </xf>
    <xf numFmtId="37" fontId="43" fillId="19" borderId="65" xfId="24" applyNumberFormat="1" applyFont="1" applyFill="1" applyBorder="1" applyProtection="1"/>
    <xf numFmtId="0" fontId="38" fillId="13" borderId="8" xfId="24" applyFont="1" applyFill="1" applyBorder="1" applyAlignment="1" applyProtection="1">
      <alignment vertical="center"/>
    </xf>
    <xf numFmtId="0" fontId="38" fillId="13" borderId="0" xfId="24" applyFont="1" applyFill="1" applyBorder="1" applyAlignment="1" applyProtection="1">
      <alignment vertical="center"/>
    </xf>
    <xf numFmtId="0" fontId="38" fillId="13" borderId="9" xfId="24" applyFont="1" applyFill="1" applyBorder="1" applyAlignment="1" applyProtection="1">
      <alignment vertical="center"/>
    </xf>
    <xf numFmtId="37" fontId="38" fillId="19" borderId="136" xfId="24" applyNumberFormat="1" applyFont="1" applyFill="1" applyBorder="1" applyAlignment="1" applyProtection="1">
      <alignment vertical="center"/>
    </xf>
    <xf numFmtId="37" fontId="25" fillId="13" borderId="55" xfId="24" applyNumberFormat="1" applyFont="1" applyFill="1" applyBorder="1" applyAlignment="1" applyProtection="1">
      <alignment vertical="center"/>
      <protection locked="0"/>
    </xf>
    <xf numFmtId="37" fontId="25" fillId="0" borderId="55" xfId="24" applyNumberFormat="1" applyFont="1" applyFill="1" applyBorder="1" applyAlignment="1" applyProtection="1">
      <alignment vertical="center"/>
      <protection locked="0"/>
    </xf>
    <xf numFmtId="37" fontId="38" fillId="19" borderId="55" xfId="24" applyNumberFormat="1" applyFont="1" applyFill="1" applyBorder="1" applyAlignment="1" applyProtection="1">
      <alignment vertical="center"/>
    </xf>
    <xf numFmtId="37" fontId="25" fillId="0" borderId="55" xfId="0" applyNumberFormat="1" applyFont="1" applyFill="1" applyBorder="1" applyAlignment="1" applyProtection="1">
      <alignment horizontal="right" vertical="center"/>
      <protection locked="0"/>
    </xf>
    <xf numFmtId="37" fontId="25" fillId="0" borderId="137" xfId="24" applyNumberFormat="1" applyFont="1" applyFill="1" applyBorder="1" applyAlignment="1" applyProtection="1">
      <alignment horizontal="right" vertical="center"/>
      <protection locked="0"/>
    </xf>
    <xf numFmtId="37" fontId="43" fillId="19" borderId="138" xfId="24" applyNumberFormat="1" applyFont="1" applyFill="1" applyBorder="1" applyProtection="1"/>
    <xf numFmtId="37" fontId="38" fillId="19" borderId="62" xfId="24" applyNumberFormat="1" applyFont="1" applyFill="1" applyBorder="1" applyAlignment="1" applyProtection="1">
      <alignment vertical="center"/>
    </xf>
    <xf numFmtId="37" fontId="25" fillId="14" borderId="38" xfId="24" applyNumberFormat="1" applyFont="1" applyFill="1" applyBorder="1" applyAlignment="1" applyProtection="1">
      <alignment vertical="center"/>
    </xf>
    <xf numFmtId="37" fontId="38" fillId="19" borderId="38" xfId="24" applyNumberFormat="1" applyFont="1" applyFill="1" applyBorder="1" applyAlignment="1" applyProtection="1">
      <alignment vertical="center"/>
    </xf>
    <xf numFmtId="37" fontId="25" fillId="23" borderId="38" xfId="24" applyNumberFormat="1" applyFont="1" applyFill="1" applyBorder="1" applyAlignment="1" applyProtection="1">
      <alignment vertical="center"/>
    </xf>
    <xf numFmtId="37" fontId="25" fillId="14" borderId="41" xfId="24" applyNumberFormat="1" applyFont="1" applyFill="1" applyBorder="1" applyAlignment="1" applyProtection="1">
      <alignment horizontal="right" vertical="center"/>
    </xf>
    <xf numFmtId="37" fontId="25" fillId="23" borderId="41" xfId="24" applyNumberFormat="1" applyFont="1" applyFill="1" applyBorder="1" applyAlignment="1" applyProtection="1">
      <alignment horizontal="left" vertical="center"/>
    </xf>
    <xf numFmtId="37" fontId="43" fillId="19" borderId="99" xfId="24" applyNumberFormat="1" applyFont="1" applyFill="1" applyBorder="1" applyProtection="1"/>
    <xf numFmtId="0" fontId="35" fillId="13" borderId="8" xfId="24" applyFont="1" applyFill="1" applyBorder="1" applyAlignment="1" applyProtection="1">
      <alignment vertical="center"/>
    </xf>
    <xf numFmtId="0" fontId="35" fillId="13" borderId="0" xfId="24" applyFont="1" applyFill="1" applyBorder="1" applyAlignment="1" applyProtection="1">
      <alignment vertical="center"/>
    </xf>
    <xf numFmtId="0" fontId="35" fillId="13" borderId="9" xfId="24" applyFont="1" applyFill="1" applyBorder="1" applyAlignment="1" applyProtection="1">
      <alignment vertical="center"/>
    </xf>
    <xf numFmtId="37" fontId="35" fillId="19" borderId="62" xfId="24" applyNumberFormat="1" applyFont="1" applyFill="1" applyBorder="1" applyAlignment="1" applyProtection="1">
      <alignment vertical="center"/>
    </xf>
    <xf numFmtId="37" fontId="26" fillId="14" borderId="38" xfId="24" applyNumberFormat="1" applyFont="1" applyFill="1" applyBorder="1" applyAlignment="1" applyProtection="1">
      <alignment vertical="center"/>
    </xf>
    <xf numFmtId="37" fontId="35" fillId="19" borderId="38" xfId="24" applyNumberFormat="1" applyFont="1" applyFill="1" applyBorder="1" applyAlignment="1" applyProtection="1">
      <alignment vertical="center"/>
    </xf>
    <xf numFmtId="37" fontId="40" fillId="19" borderId="99" xfId="24" applyNumberFormat="1" applyFont="1" applyFill="1" applyBorder="1" applyProtection="1"/>
    <xf numFmtId="0" fontId="23" fillId="0" borderId="0" xfId="0" applyFont="1" applyFill="1" applyBorder="1" applyProtection="1"/>
    <xf numFmtId="0" fontId="23" fillId="0" borderId="9" xfId="0" applyFont="1" applyFill="1" applyBorder="1" applyProtection="1"/>
    <xf numFmtId="37" fontId="32" fillId="19" borderId="73" xfId="0" applyNumberFormat="1" applyFont="1" applyFill="1" applyBorder="1" applyAlignment="1" applyProtection="1">
      <alignment horizontal="left" vertical="center"/>
    </xf>
    <xf numFmtId="0" fontId="0" fillId="0" borderId="139" xfId="0" applyFont="1" applyBorder="1" applyAlignment="1" applyProtection="1">
      <alignment horizontal="right" wrapText="1"/>
      <protection locked="0"/>
    </xf>
    <xf numFmtId="42" fontId="48" fillId="24" borderId="12" xfId="0" applyNumberFormat="1" applyFont="1" applyFill="1" applyBorder="1" applyAlignment="1" applyProtection="1">
      <alignment horizontal="center" vertical="center" wrapText="1"/>
    </xf>
    <xf numFmtId="0" fontId="46" fillId="0" borderId="2" xfId="0" applyFont="1" applyFill="1" applyBorder="1" applyProtection="1"/>
    <xf numFmtId="0" fontId="46" fillId="0" borderId="1" xfId="0" applyFont="1" applyFill="1" applyBorder="1" applyAlignment="1" applyProtection="1">
      <alignment horizontal="center" vertical="center" wrapText="1"/>
    </xf>
    <xf numFmtId="42" fontId="46" fillId="13" borderId="12" xfId="0" applyNumberFormat="1" applyFont="1" applyFill="1" applyBorder="1" applyAlignment="1" applyProtection="1">
      <alignment horizontal="center" vertical="center" wrapText="1"/>
    </xf>
    <xf numFmtId="0" fontId="0" fillId="0" borderId="11" xfId="0" applyFont="1" applyBorder="1" applyAlignment="1" applyProtection="1">
      <alignment wrapText="1"/>
      <protection locked="0"/>
    </xf>
    <xf numFmtId="49" fontId="0" fillId="0" borderId="19" xfId="23" applyNumberFormat="1" applyFont="1" applyBorder="1" applyAlignment="1" applyProtection="1">
      <alignment horizontal="justify" vertical="top" wrapText="1"/>
      <protection locked="0"/>
    </xf>
    <xf numFmtId="49" fontId="0" fillId="0" borderId="19" xfId="23" applyNumberFormat="1" applyFont="1" applyFill="1" applyBorder="1" applyAlignment="1" applyProtection="1">
      <alignment horizontal="justify" vertical="top" wrapText="1"/>
      <protection locked="0"/>
    </xf>
    <xf numFmtId="0" fontId="0" fillId="0" borderId="3" xfId="0" applyFont="1" applyBorder="1" applyAlignment="1" applyProtection="1">
      <alignment wrapText="1"/>
      <protection locked="0"/>
    </xf>
    <xf numFmtId="49" fontId="0" fillId="0" borderId="12" xfId="23" applyNumberFormat="1" applyFont="1" applyBorder="1" applyAlignment="1" applyProtection="1">
      <alignment horizontal="justify" vertical="top" wrapText="1"/>
      <protection locked="0"/>
    </xf>
    <xf numFmtId="49" fontId="0" fillId="0" borderId="12" xfId="23" applyNumberFormat="1" applyFont="1" applyFill="1" applyBorder="1" applyAlignment="1" applyProtection="1">
      <alignment horizontal="justify" vertical="top" wrapText="1"/>
      <protection locked="0"/>
    </xf>
    <xf numFmtId="0" fontId="0" fillId="0" borderId="11" xfId="0" applyFont="1" applyFill="1" applyBorder="1" applyAlignment="1" applyProtection="1">
      <alignment wrapText="1"/>
      <protection locked="0"/>
    </xf>
    <xf numFmtId="0" fontId="0" fillId="0" borderId="18" xfId="0" applyFont="1" applyBorder="1" applyAlignment="1" applyProtection="1">
      <alignment horizontal="right" wrapText="1"/>
      <protection locked="0"/>
    </xf>
    <xf numFmtId="49" fontId="0" fillId="0" borderId="12" xfId="0" applyNumberFormat="1" applyFont="1" applyBorder="1" applyAlignment="1" applyProtection="1">
      <alignment horizontal="justify" vertical="top" wrapText="1"/>
      <protection locked="0"/>
    </xf>
    <xf numFmtId="0" fontId="0" fillId="0" borderId="19" xfId="0" applyFont="1" applyBorder="1" applyAlignment="1" applyProtection="1">
      <alignment horizontal="right" wrapText="1"/>
      <protection locked="0"/>
    </xf>
    <xf numFmtId="0" fontId="52" fillId="0" borderId="44" xfId="0" applyFont="1" applyFill="1" applyBorder="1" applyAlignment="1" applyProtection="1">
      <alignment vertical="center" wrapText="1"/>
    </xf>
    <xf numFmtId="168" fontId="42" fillId="19" borderId="100" xfId="0" applyNumberFormat="1" applyFont="1" applyFill="1" applyBorder="1" applyAlignment="1" applyProtection="1">
      <alignment horizontal="right" vertical="center"/>
    </xf>
    <xf numFmtId="168" fontId="42" fillId="19" borderId="101" xfId="0" applyNumberFormat="1" applyFont="1" applyFill="1" applyBorder="1" applyAlignment="1" applyProtection="1">
      <alignment horizontal="right" vertical="center"/>
    </xf>
    <xf numFmtId="168" fontId="31" fillId="0" borderId="106" xfId="0" applyNumberFormat="1" applyFont="1" applyBorder="1" applyAlignment="1" applyProtection="1">
      <alignment horizontal="center" vertical="center" wrapText="1"/>
    </xf>
    <xf numFmtId="168" fontId="31" fillId="0" borderId="107" xfId="0" applyNumberFormat="1" applyFont="1" applyBorder="1" applyAlignment="1" applyProtection="1">
      <alignment horizontal="center" vertical="center"/>
    </xf>
    <xf numFmtId="168" fontId="30" fillId="0" borderId="2" xfId="0" applyNumberFormat="1" applyFont="1" applyBorder="1" applyAlignment="1" applyProtection="1">
      <alignment horizontal="left" vertical="top"/>
      <protection locked="0"/>
    </xf>
    <xf numFmtId="168" fontId="30" fillId="0" borderId="1" xfId="0" applyNumberFormat="1" applyFont="1" applyBorder="1" applyAlignment="1" applyProtection="1">
      <alignment horizontal="left" vertical="top"/>
      <protection locked="0"/>
    </xf>
    <xf numFmtId="168" fontId="30" fillId="0" borderId="3" xfId="0" applyNumberFormat="1" applyFont="1" applyBorder="1" applyAlignment="1" applyProtection="1">
      <alignment horizontal="left" vertical="top"/>
      <protection locked="0"/>
    </xf>
    <xf numFmtId="0" fontId="32" fillId="19" borderId="102" xfId="0" applyFont="1" applyFill="1" applyBorder="1" applyAlignment="1" applyProtection="1">
      <alignment horizontal="center" vertical="center" wrapText="1"/>
    </xf>
    <xf numFmtId="0" fontId="32" fillId="19" borderId="74" xfId="0" applyFont="1" applyFill="1" applyBorder="1" applyAlignment="1" applyProtection="1">
      <alignment horizontal="center" vertical="center" wrapText="1"/>
    </xf>
    <xf numFmtId="0" fontId="32" fillId="19" borderId="103" xfId="0" applyFont="1" applyFill="1" applyBorder="1" applyAlignment="1" applyProtection="1">
      <alignment horizontal="center" vertical="center" wrapText="1"/>
    </xf>
    <xf numFmtId="0" fontId="32" fillId="19" borderId="104" xfId="0" applyFont="1" applyFill="1" applyBorder="1" applyAlignment="1" applyProtection="1">
      <alignment horizontal="center" vertical="center" wrapText="1"/>
    </xf>
    <xf numFmtId="164" fontId="32" fillId="19" borderId="105" xfId="0" applyNumberFormat="1" applyFont="1" applyFill="1" applyBorder="1" applyAlignment="1" applyProtection="1">
      <alignment horizontal="center" vertical="center" wrapText="1"/>
    </xf>
    <xf numFmtId="164" fontId="32" fillId="19" borderId="76" xfId="0" applyNumberFormat="1" applyFont="1" applyFill="1" applyBorder="1" applyAlignment="1" applyProtection="1">
      <alignment horizontal="center" vertical="center" wrapText="1"/>
    </xf>
    <xf numFmtId="0" fontId="39" fillId="0" borderId="110" xfId="0" applyFont="1" applyFill="1" applyBorder="1" applyAlignment="1">
      <alignment horizontal="center" vertical="top" wrapText="1"/>
    </xf>
    <xf numFmtId="0" fontId="39" fillId="0" borderId="52" xfId="0" applyFont="1" applyFill="1" applyBorder="1" applyAlignment="1">
      <alignment horizontal="center" vertical="top"/>
    </xf>
    <xf numFmtId="0" fontId="39" fillId="0" borderId="111" xfId="0" applyFont="1" applyFill="1" applyBorder="1" applyAlignment="1">
      <alignment horizontal="center" vertical="top"/>
    </xf>
    <xf numFmtId="0" fontId="30" fillId="0" borderId="2" xfId="0" applyFont="1" applyFill="1" applyBorder="1" applyAlignment="1" applyProtection="1">
      <alignment horizontal="left"/>
    </xf>
    <xf numFmtId="0" fontId="30" fillId="0" borderId="1" xfId="0" applyFont="1" applyFill="1" applyBorder="1" applyAlignment="1" applyProtection="1">
      <alignment horizontal="left"/>
    </xf>
    <xf numFmtId="0" fontId="30" fillId="0" borderId="3" xfId="0" applyFont="1" applyFill="1" applyBorder="1" applyAlignment="1" applyProtection="1">
      <alignment horizontal="left"/>
    </xf>
    <xf numFmtId="41" fontId="35" fillId="19" borderId="112" xfId="0" applyNumberFormat="1" applyFont="1" applyFill="1" applyBorder="1" applyAlignment="1">
      <alignment horizontal="center" vertical="center" wrapText="1"/>
    </xf>
    <xf numFmtId="0" fontId="35" fillId="19" borderId="113" xfId="0" applyFont="1" applyFill="1" applyBorder="1" applyAlignment="1">
      <alignment horizontal="center" vertical="center" wrapText="1"/>
    </xf>
    <xf numFmtId="0" fontId="35" fillId="19" borderId="114" xfId="0" applyFont="1" applyFill="1" applyBorder="1" applyAlignment="1">
      <alignment horizontal="center" vertical="center" wrapText="1"/>
    </xf>
    <xf numFmtId="0" fontId="35" fillId="19" borderId="108" xfId="0" applyFont="1" applyFill="1" applyBorder="1" applyAlignment="1">
      <alignment horizontal="center" vertical="center" wrapText="1"/>
    </xf>
    <xf numFmtId="0" fontId="35" fillId="19" borderId="109" xfId="0" applyFont="1" applyFill="1" applyBorder="1" applyAlignment="1">
      <alignment horizontal="center" vertical="center" wrapText="1"/>
    </xf>
    <xf numFmtId="41" fontId="35" fillId="19" borderId="131" xfId="0" applyNumberFormat="1" applyFont="1" applyFill="1" applyBorder="1" applyAlignment="1">
      <alignment horizontal="center" vertical="center"/>
    </xf>
    <xf numFmtId="41" fontId="35" fillId="19" borderId="6" xfId="0" applyNumberFormat="1" applyFont="1" applyFill="1" applyBorder="1" applyAlignment="1">
      <alignment horizontal="center" vertical="center"/>
    </xf>
    <xf numFmtId="41" fontId="35" fillId="19" borderId="132" xfId="0" applyNumberFormat="1" applyFont="1" applyFill="1" applyBorder="1" applyAlignment="1">
      <alignment horizontal="center" vertical="center"/>
    </xf>
    <xf numFmtId="41" fontId="35" fillId="19" borderId="133" xfId="0" applyNumberFormat="1" applyFont="1" applyFill="1" applyBorder="1" applyAlignment="1">
      <alignment horizontal="center" vertical="center" wrapText="1"/>
    </xf>
    <xf numFmtId="41" fontId="35" fillId="19" borderId="134" xfId="0" applyNumberFormat="1" applyFont="1" applyFill="1" applyBorder="1" applyAlignment="1">
      <alignment horizontal="center" vertical="center" wrapText="1"/>
    </xf>
    <xf numFmtId="41" fontId="35" fillId="19" borderId="135" xfId="0" applyNumberFormat="1" applyFont="1" applyFill="1" applyBorder="1" applyAlignment="1">
      <alignment horizontal="center" vertical="center" wrapText="1"/>
    </xf>
    <xf numFmtId="0" fontId="39" fillId="0" borderId="8" xfId="0" applyFont="1" applyFill="1" applyBorder="1" applyAlignment="1" applyProtection="1">
      <alignment horizontal="center" vertical="top" wrapText="1"/>
    </xf>
    <xf numFmtId="0" fontId="39" fillId="0" borderId="0" xfId="0" applyFont="1" applyFill="1" applyBorder="1" applyAlignment="1" applyProtection="1">
      <alignment horizontal="center" vertical="top" wrapText="1"/>
    </xf>
    <xf numFmtId="0" fontId="30" fillId="0" borderId="8" xfId="0" applyFont="1" applyFill="1" applyBorder="1" applyAlignment="1" applyProtection="1">
      <alignment horizontal="left" vertical="center"/>
    </xf>
    <xf numFmtId="0" fontId="30" fillId="0" borderId="0" xfId="0" applyFont="1" applyFill="1" applyBorder="1" applyAlignment="1" applyProtection="1">
      <alignment horizontal="left" vertical="center"/>
    </xf>
    <xf numFmtId="3" fontId="38" fillId="19" borderId="12" xfId="24" applyNumberFormat="1" applyFont="1" applyFill="1" applyBorder="1" applyAlignment="1" applyProtection="1">
      <alignment horizontal="center" vertical="center" wrapText="1"/>
    </xf>
    <xf numFmtId="3" fontId="38" fillId="19" borderId="2" xfId="24" applyNumberFormat="1" applyFont="1" applyFill="1" applyBorder="1" applyAlignment="1" applyProtection="1">
      <alignment horizontal="center" vertical="center" wrapText="1"/>
    </xf>
    <xf numFmtId="1" fontId="38" fillId="19" borderId="12" xfId="24" applyNumberFormat="1" applyFont="1" applyFill="1" applyBorder="1" applyAlignment="1" applyProtection="1">
      <alignment horizontal="center" vertical="center" wrapText="1"/>
    </xf>
    <xf numFmtId="0" fontId="38" fillId="19" borderId="12" xfId="24" applyFont="1" applyFill="1" applyBorder="1" applyAlignment="1" applyProtection="1">
      <alignment horizontal="center" vertical="center"/>
    </xf>
    <xf numFmtId="0" fontId="25" fillId="0" borderId="35" xfId="0" applyFont="1" applyFill="1" applyBorder="1" applyAlignment="1" applyProtection="1">
      <alignment horizontal="left" vertical="center" wrapText="1"/>
    </xf>
    <xf numFmtId="0" fontId="28" fillId="0" borderId="60" xfId="0" applyFont="1" applyFill="1" applyBorder="1" applyAlignment="1" applyProtection="1">
      <alignment horizontal="center" wrapText="1"/>
    </xf>
    <xf numFmtId="0" fontId="28" fillId="0" borderId="98" xfId="0" applyFont="1" applyFill="1" applyBorder="1" applyAlignment="1" applyProtection="1">
      <alignment horizontal="center" wrapText="1"/>
    </xf>
    <xf numFmtId="0" fontId="39" fillId="0" borderId="0" xfId="0" applyFont="1" applyFill="1" applyAlignment="1" applyProtection="1">
      <alignment horizontal="left" vertical="top" wrapText="1"/>
    </xf>
    <xf numFmtId="0" fontId="38" fillId="19" borderId="35" xfId="0" applyFont="1" applyFill="1" applyBorder="1" applyAlignment="1" applyProtection="1">
      <alignment horizontal="left" vertical="center" wrapText="1"/>
    </xf>
    <xf numFmtId="0" fontId="43" fillId="19" borderId="99" xfId="24" applyFont="1" applyFill="1" applyBorder="1" applyAlignment="1" applyProtection="1">
      <alignment horizontal="right"/>
    </xf>
    <xf numFmtId="0" fontId="43" fillId="19" borderId="64" xfId="24" applyFont="1" applyFill="1" applyBorder="1" applyAlignment="1" applyProtection="1">
      <alignment horizontal="right"/>
    </xf>
    <xf numFmtId="0" fontId="38" fillId="19" borderId="58" xfId="0" applyFont="1" applyFill="1" applyBorder="1" applyAlignment="1" applyProtection="1">
      <alignment horizontal="left" vertical="center" wrapText="1"/>
    </xf>
    <xf numFmtId="0" fontId="25" fillId="0" borderId="55" xfId="0" applyFont="1" applyFill="1" applyBorder="1" applyAlignment="1" applyProtection="1">
      <alignment horizontal="left" vertical="center" wrapText="1"/>
    </xf>
    <xf numFmtId="0" fontId="25" fillId="0" borderId="56" xfId="0" applyFont="1" applyFill="1" applyBorder="1" applyAlignment="1" applyProtection="1">
      <alignment horizontal="left" vertical="center" wrapText="1"/>
    </xf>
    <xf numFmtId="0" fontId="25" fillId="0" borderId="57" xfId="0" applyFont="1" applyFill="1" applyBorder="1" applyAlignment="1" applyProtection="1">
      <alignment horizontal="left" vertical="center" wrapText="1"/>
    </xf>
    <xf numFmtId="0" fontId="25" fillId="0" borderId="55" xfId="24" applyFont="1" applyFill="1" applyBorder="1" applyAlignment="1" applyProtection="1">
      <alignment horizontal="left" vertical="center"/>
    </xf>
    <xf numFmtId="0" fontId="25" fillId="0" borderId="56" xfId="24" applyFont="1" applyFill="1" applyBorder="1" applyAlignment="1" applyProtection="1">
      <alignment horizontal="left" vertical="center"/>
    </xf>
    <xf numFmtId="0" fontId="25" fillId="0" borderId="57" xfId="24" applyFont="1" applyFill="1" applyBorder="1" applyAlignment="1" applyProtection="1">
      <alignment horizontal="left" vertical="center"/>
    </xf>
    <xf numFmtId="0" fontId="25" fillId="0" borderId="55" xfId="24" applyFont="1" applyFill="1" applyBorder="1" applyAlignment="1" applyProtection="1">
      <alignment horizontal="left" vertical="center" wrapText="1"/>
    </xf>
    <xf numFmtId="0" fontId="25" fillId="0" borderId="35" xfId="24" applyFont="1" applyFill="1" applyBorder="1" applyAlignment="1" applyProtection="1">
      <alignment horizontal="left" vertical="center"/>
    </xf>
    <xf numFmtId="0" fontId="25" fillId="0" borderId="35" xfId="24" applyFont="1" applyFill="1" applyBorder="1" applyAlignment="1" applyProtection="1">
      <alignment horizontal="left" vertical="center" wrapText="1"/>
    </xf>
    <xf numFmtId="3" fontId="35" fillId="19" borderId="12" xfId="24" applyNumberFormat="1" applyFont="1" applyFill="1" applyBorder="1" applyAlignment="1" applyProtection="1">
      <alignment horizontal="center" vertical="center" wrapText="1"/>
    </xf>
    <xf numFmtId="0" fontId="26" fillId="0" borderId="35" xfId="0" applyFont="1" applyFill="1" applyBorder="1" applyAlignment="1" applyProtection="1">
      <alignment horizontal="left" vertical="center" wrapText="1"/>
    </xf>
    <xf numFmtId="0" fontId="27" fillId="0" borderId="98" xfId="0" applyFont="1" applyFill="1" applyBorder="1" applyAlignment="1" applyProtection="1">
      <alignment horizontal="center" vertical="center"/>
    </xf>
    <xf numFmtId="0" fontId="26" fillId="0" borderId="35" xfId="24" applyFont="1" applyFill="1" applyBorder="1" applyAlignment="1" applyProtection="1">
      <alignment horizontal="left" vertical="center"/>
    </xf>
    <xf numFmtId="0" fontId="26" fillId="0" borderId="55" xfId="24" applyFont="1" applyFill="1" applyBorder="1" applyAlignment="1" applyProtection="1">
      <alignment horizontal="left" vertical="center"/>
    </xf>
    <xf numFmtId="0" fontId="26" fillId="0" borderId="56" xfId="24" applyFont="1" applyFill="1" applyBorder="1" applyAlignment="1" applyProtection="1">
      <alignment horizontal="left" vertical="center"/>
    </xf>
    <xf numFmtId="0" fontId="26" fillId="0" borderId="57" xfId="24" applyFont="1" applyFill="1" applyBorder="1" applyAlignment="1" applyProtection="1">
      <alignment horizontal="left" vertical="center"/>
    </xf>
    <xf numFmtId="0" fontId="35" fillId="19" borderId="35" xfId="0" applyFont="1" applyFill="1" applyBorder="1" applyAlignment="1" applyProtection="1">
      <alignment horizontal="left" vertical="center" wrapText="1"/>
    </xf>
    <xf numFmtId="0" fontId="26" fillId="0" borderId="42" xfId="0" applyFont="1" applyFill="1" applyBorder="1" applyAlignment="1" applyProtection="1">
      <alignment horizontal="left" vertical="center" wrapText="1"/>
    </xf>
    <xf numFmtId="0" fontId="40" fillId="19" borderId="99" xfId="24" applyFont="1" applyFill="1" applyBorder="1" applyAlignment="1" applyProtection="1">
      <alignment horizontal="right"/>
    </xf>
    <xf numFmtId="0" fontId="40" fillId="19" borderId="64" xfId="24" applyFont="1" applyFill="1" applyBorder="1" applyAlignment="1" applyProtection="1">
      <alignment horizontal="right"/>
    </xf>
    <xf numFmtId="0" fontId="26" fillId="0" borderId="55" xfId="0" applyFont="1" applyFill="1" applyBorder="1" applyAlignment="1" applyProtection="1">
      <alignment horizontal="left" vertical="center" wrapText="1"/>
    </xf>
    <xf numFmtId="0" fontId="26" fillId="0" borderId="56" xfId="0" applyFont="1" applyFill="1" applyBorder="1" applyAlignment="1" applyProtection="1">
      <alignment horizontal="left" vertical="center" wrapText="1"/>
    </xf>
    <xf numFmtId="0" fontId="26" fillId="0" borderId="57" xfId="0" applyFont="1" applyFill="1" applyBorder="1" applyAlignment="1" applyProtection="1">
      <alignment horizontal="left" vertical="center" wrapText="1"/>
    </xf>
    <xf numFmtId="0" fontId="26" fillId="14" borderId="1" xfId="0" applyFont="1" applyFill="1" applyBorder="1" applyAlignment="1">
      <alignment horizontal="left" vertical="center" wrapText="1"/>
    </xf>
    <xf numFmtId="0" fontId="26" fillId="14" borderId="3" xfId="0" applyFont="1" applyFill="1" applyBorder="1" applyAlignment="1">
      <alignment horizontal="left" vertical="center" wrapText="1"/>
    </xf>
    <xf numFmtId="0" fontId="26" fillId="0" borderId="36" xfId="0" applyFont="1" applyFill="1" applyBorder="1" applyAlignment="1" applyProtection="1">
      <alignment horizontal="left" vertical="center" wrapText="1"/>
    </xf>
    <xf numFmtId="1" fontId="35" fillId="19" borderId="12" xfId="24" applyNumberFormat="1" applyFont="1" applyFill="1" applyBorder="1" applyAlignment="1" applyProtection="1">
      <alignment horizontal="center" vertical="center" wrapText="1"/>
    </xf>
    <xf numFmtId="0" fontId="35" fillId="19" borderId="58" xfId="0" applyFont="1" applyFill="1" applyBorder="1" applyAlignment="1" applyProtection="1">
      <alignment horizontal="left" vertical="center" wrapText="1"/>
    </xf>
    <xf numFmtId="3" fontId="35" fillId="19" borderId="2" xfId="24" applyNumberFormat="1" applyFont="1" applyFill="1" applyBorder="1" applyAlignment="1" applyProtection="1">
      <alignment horizontal="center" vertical="center" wrapText="1"/>
    </xf>
    <xf numFmtId="0" fontId="35" fillId="19" borderId="12" xfId="24" applyFont="1" applyFill="1" applyBorder="1" applyAlignment="1" applyProtection="1">
      <alignment horizontal="center" vertical="center"/>
    </xf>
    <xf numFmtId="49" fontId="35" fillId="19" borderId="122" xfId="0" applyNumberFormat="1" applyFont="1" applyFill="1" applyBorder="1" applyAlignment="1" applyProtection="1">
      <alignment horizontal="center" vertical="center"/>
    </xf>
    <xf numFmtId="49" fontId="35" fillId="19" borderId="123" xfId="0" applyNumberFormat="1" applyFont="1" applyFill="1" applyBorder="1" applyAlignment="1" applyProtection="1">
      <alignment horizontal="center" vertical="center"/>
    </xf>
    <xf numFmtId="49" fontId="35" fillId="19" borderId="124" xfId="0" applyNumberFormat="1" applyFont="1" applyFill="1" applyBorder="1" applyAlignment="1" applyProtection="1">
      <alignment horizontal="center" vertical="center"/>
    </xf>
    <xf numFmtId="49" fontId="35" fillId="19" borderId="125" xfId="0" applyNumberFormat="1" applyFont="1" applyFill="1" applyBorder="1" applyAlignment="1" applyProtection="1">
      <alignment horizontal="center" vertical="center"/>
    </xf>
    <xf numFmtId="0" fontId="31" fillId="0" borderId="2" xfId="0" applyFont="1" applyFill="1" applyBorder="1" applyAlignment="1" applyProtection="1">
      <alignment horizontal="left" vertical="center"/>
    </xf>
    <xf numFmtId="0" fontId="31" fillId="0" borderId="1" xfId="0" applyFont="1" applyFill="1" applyBorder="1" applyAlignment="1" applyProtection="1">
      <alignment horizontal="left" vertical="center"/>
    </xf>
    <xf numFmtId="0" fontId="31" fillId="0" borderId="3" xfId="0" applyFont="1" applyFill="1" applyBorder="1" applyAlignment="1" applyProtection="1">
      <alignment horizontal="left" vertical="center"/>
    </xf>
    <xf numFmtId="0" fontId="31" fillId="0" borderId="110" xfId="0" applyFont="1" applyFill="1" applyBorder="1" applyAlignment="1" applyProtection="1">
      <alignment horizontal="center" vertical="center"/>
    </xf>
    <xf numFmtId="0" fontId="31" fillId="0" borderId="52" xfId="0" applyFont="1" applyFill="1" applyBorder="1" applyAlignment="1" applyProtection="1">
      <alignment horizontal="center" vertical="center"/>
    </xf>
    <xf numFmtId="0" fontId="31" fillId="0" borderId="111" xfId="0" applyFont="1" applyFill="1" applyBorder="1" applyAlignment="1" applyProtection="1">
      <alignment horizontal="center" vertical="center"/>
    </xf>
    <xf numFmtId="0" fontId="40" fillId="19" borderId="126" xfId="0" applyFont="1" applyFill="1" applyBorder="1" applyAlignment="1" applyProtection="1">
      <alignment horizontal="right" vertical="center" wrapText="1"/>
    </xf>
    <xf numFmtId="0" fontId="40" fillId="19" borderId="127" xfId="0" applyFont="1" applyFill="1" applyBorder="1" applyAlignment="1" applyProtection="1">
      <alignment horizontal="right" vertical="center" wrapText="1"/>
    </xf>
    <xf numFmtId="0" fontId="40" fillId="19" borderId="128" xfId="0" applyFont="1" applyFill="1" applyBorder="1" applyAlignment="1" applyProtection="1">
      <alignment horizontal="right" vertical="center" wrapText="1"/>
    </xf>
    <xf numFmtId="0" fontId="30" fillId="0" borderId="16" xfId="0" applyFont="1" applyFill="1" applyBorder="1" applyAlignment="1" applyProtection="1">
      <alignment horizontal="center" vertical="center" wrapText="1"/>
    </xf>
    <xf numFmtId="0" fontId="30" fillId="0" borderId="6" xfId="0" applyFont="1" applyFill="1" applyBorder="1" applyAlignment="1" applyProtection="1">
      <alignment horizontal="center" vertical="center"/>
    </xf>
    <xf numFmtId="0" fontId="30" fillId="0" borderId="7" xfId="0" applyFont="1" applyFill="1" applyBorder="1" applyAlignment="1" applyProtection="1">
      <alignment horizontal="center" vertical="center"/>
    </xf>
    <xf numFmtId="0" fontId="30" fillId="0" borderId="2" xfId="0" applyFont="1" applyFill="1" applyBorder="1" applyAlignment="1" applyProtection="1">
      <alignment horizontal="left" vertical="center"/>
    </xf>
    <xf numFmtId="0" fontId="30" fillId="0" borderId="1" xfId="0" applyFont="1" applyFill="1" applyBorder="1" applyAlignment="1" applyProtection="1">
      <alignment horizontal="left" vertical="center"/>
    </xf>
    <xf numFmtId="0" fontId="30" fillId="0" borderId="3" xfId="0" applyFont="1" applyFill="1" applyBorder="1" applyAlignment="1" applyProtection="1">
      <alignment horizontal="left" vertical="center"/>
    </xf>
    <xf numFmtId="49" fontId="32" fillId="19" borderId="96" xfId="0" applyNumberFormat="1" applyFont="1" applyFill="1" applyBorder="1" applyAlignment="1" applyProtection="1">
      <alignment horizontal="center" vertical="center"/>
    </xf>
    <xf numFmtId="49" fontId="32" fillId="19" borderId="92" xfId="0" applyNumberFormat="1" applyFont="1" applyFill="1" applyBorder="1" applyAlignment="1" applyProtection="1">
      <alignment horizontal="center" vertical="center"/>
    </xf>
    <xf numFmtId="49" fontId="32" fillId="19" borderId="91" xfId="0" applyNumberFormat="1" applyFont="1" applyFill="1" applyBorder="1" applyAlignment="1" applyProtection="1">
      <alignment horizontal="center" vertical="center"/>
    </xf>
    <xf numFmtId="0" fontId="32" fillId="19" borderId="54" xfId="0" applyFont="1" applyFill="1" applyBorder="1" applyAlignment="1" applyProtection="1">
      <alignment horizontal="left" vertical="center" wrapText="1"/>
    </xf>
    <xf numFmtId="0" fontId="32" fillId="19" borderId="75" xfId="0" applyFont="1" applyFill="1" applyBorder="1" applyAlignment="1" applyProtection="1">
      <alignment horizontal="left" vertical="center" wrapText="1"/>
    </xf>
    <xf numFmtId="0" fontId="32" fillId="19" borderId="71" xfId="0" applyFont="1" applyFill="1" applyBorder="1" applyAlignment="1" applyProtection="1">
      <alignment horizontal="left" vertical="center" wrapText="1"/>
    </xf>
    <xf numFmtId="0" fontId="28" fillId="14" borderId="54" xfId="0" applyFont="1" applyFill="1" applyBorder="1" applyAlignment="1" applyProtection="1">
      <alignment horizontal="left" vertical="center" wrapText="1"/>
    </xf>
    <xf numFmtId="0" fontId="28" fillId="14" borderId="75" xfId="0" applyFont="1" applyFill="1" applyBorder="1" applyAlignment="1" applyProtection="1">
      <alignment horizontal="left" vertical="center" wrapText="1"/>
    </xf>
    <xf numFmtId="0" fontId="28" fillId="14" borderId="71" xfId="0" applyFont="1" applyFill="1" applyBorder="1" applyAlignment="1" applyProtection="1">
      <alignment horizontal="left" vertical="center" wrapText="1"/>
    </xf>
    <xf numFmtId="37" fontId="32" fillId="19" borderId="102" xfId="0" applyNumberFormat="1" applyFont="1" applyFill="1" applyBorder="1" applyAlignment="1" applyProtection="1">
      <alignment horizontal="left" vertical="center"/>
    </xf>
    <xf numFmtId="37" fontId="32" fillId="19" borderId="105" xfId="0" applyNumberFormat="1" applyFont="1" applyFill="1" applyBorder="1" applyAlignment="1" applyProtection="1">
      <alignment horizontal="left" vertical="center"/>
    </xf>
    <xf numFmtId="0" fontId="46" fillId="0" borderId="0" xfId="0" applyFont="1" applyFill="1" applyBorder="1" applyAlignment="1" applyProtection="1">
      <alignment horizontal="center" vertical="center"/>
    </xf>
    <xf numFmtId="0" fontId="46" fillId="24" borderId="2" xfId="0" applyFont="1" applyFill="1" applyBorder="1" applyAlignment="1" applyProtection="1">
      <alignment horizontal="center" vertical="center" wrapText="1"/>
    </xf>
    <xf numFmtId="0" fontId="46" fillId="24" borderId="3" xfId="0" applyFont="1" applyFill="1" applyBorder="1" applyAlignment="1" applyProtection="1">
      <alignment horizontal="center" vertical="center" wrapText="1"/>
    </xf>
    <xf numFmtId="37" fontId="32" fillId="19" borderId="102" xfId="0" applyNumberFormat="1" applyFont="1" applyFill="1" applyBorder="1" applyAlignment="1" applyProtection="1">
      <alignment horizontal="left" vertical="center" wrapText="1"/>
    </xf>
    <xf numFmtId="37" fontId="32" fillId="19" borderId="105" xfId="0" applyNumberFormat="1" applyFont="1" applyFill="1" applyBorder="1" applyAlignment="1" applyProtection="1">
      <alignment horizontal="left" vertical="center" wrapText="1"/>
    </xf>
    <xf numFmtId="0" fontId="46" fillId="0" borderId="17" xfId="0" applyFont="1" applyBorder="1" applyAlignment="1" applyProtection="1">
      <alignment horizontal="left"/>
    </xf>
    <xf numFmtId="37" fontId="22" fillId="17" borderId="20" xfId="0" applyNumberFormat="1" applyFont="1" applyFill="1" applyBorder="1" applyAlignment="1" applyProtection="1">
      <alignment horizontal="right" vertical="center" wrapText="1"/>
      <protection locked="0"/>
    </xf>
    <xf numFmtId="37" fontId="22" fillId="17" borderId="21" xfId="0" applyNumberFormat="1" applyFont="1" applyFill="1" applyBorder="1" applyAlignment="1" applyProtection="1">
      <alignment horizontal="right" vertical="center" wrapText="1"/>
      <protection locked="0"/>
    </xf>
    <xf numFmtId="37" fontId="24" fillId="14" borderId="12" xfId="0" applyNumberFormat="1" applyFont="1" applyFill="1" applyBorder="1" applyAlignment="1" applyProtection="1">
      <alignment horizontal="right" vertical="center" wrapText="1"/>
      <protection locked="0"/>
    </xf>
    <xf numFmtId="37" fontId="24" fillId="14" borderId="22" xfId="0" applyNumberFormat="1" applyFont="1" applyFill="1" applyBorder="1" applyAlignment="1" applyProtection="1">
      <alignment horizontal="right" vertical="center" wrapText="1"/>
      <protection locked="0"/>
    </xf>
    <xf numFmtId="37" fontId="24" fillId="0" borderId="12" xfId="0" applyNumberFormat="1" applyFont="1" applyFill="1" applyBorder="1" applyAlignment="1" applyProtection="1">
      <alignment horizontal="right" vertical="center" wrapText="1"/>
      <protection locked="0"/>
    </xf>
    <xf numFmtId="37" fontId="24" fillId="14" borderId="13" xfId="0" applyNumberFormat="1" applyFont="1" applyFill="1" applyBorder="1" applyAlignment="1" applyProtection="1">
      <alignment horizontal="right" vertical="center" wrapText="1"/>
      <protection locked="0"/>
    </xf>
    <xf numFmtId="37" fontId="24" fillId="14" borderId="23" xfId="0" applyNumberFormat="1" applyFont="1" applyFill="1" applyBorder="1" applyAlignment="1" applyProtection="1">
      <alignment horizontal="right" vertical="center" wrapText="1"/>
      <protection locked="0"/>
    </xf>
    <xf numFmtId="37" fontId="24" fillId="14" borderId="14" xfId="0" applyNumberFormat="1" applyFont="1" applyFill="1" applyBorder="1" applyAlignment="1" applyProtection="1">
      <alignment horizontal="right" vertical="center" wrapText="1"/>
      <protection locked="0"/>
    </xf>
    <xf numFmtId="0" fontId="22" fillId="17" borderId="24" xfId="0" applyFont="1" applyFill="1" applyBorder="1" applyAlignment="1" applyProtection="1">
      <alignment horizontal="right" vertical="center" wrapText="1"/>
      <protection locked="0"/>
    </xf>
    <xf numFmtId="0" fontId="22" fillId="17" borderId="25" xfId="0" applyFont="1" applyFill="1" applyBorder="1" applyAlignment="1" applyProtection="1">
      <alignment horizontal="right" vertical="center" wrapText="1"/>
      <protection locked="0"/>
    </xf>
    <xf numFmtId="0" fontId="22" fillId="17" borderId="26" xfId="0" applyFont="1" applyFill="1" applyBorder="1" applyAlignment="1" applyProtection="1">
      <alignment horizontal="right" vertical="center" wrapText="1"/>
      <protection locked="0"/>
    </xf>
    <xf numFmtId="169" fontId="22" fillId="17" borderId="20" xfId="0" applyNumberFormat="1" applyFont="1" applyFill="1" applyBorder="1" applyAlignment="1" applyProtection="1">
      <alignment horizontal="center" vertical="center"/>
      <protection locked="0"/>
    </xf>
    <xf numFmtId="37" fontId="22" fillId="17" borderId="20" xfId="23" applyNumberFormat="1" applyFont="1" applyFill="1" applyBorder="1" applyAlignment="1" applyProtection="1">
      <alignment horizontal="right" vertical="center"/>
      <protection locked="0"/>
    </xf>
    <xf numFmtId="37" fontId="24" fillId="0" borderId="2" xfId="0" applyNumberFormat="1" applyFont="1" applyFill="1" applyBorder="1" applyAlignment="1" applyProtection="1">
      <alignment horizontal="right" vertical="center" wrapText="1"/>
      <protection locked="0"/>
    </xf>
    <xf numFmtId="37" fontId="24" fillId="0" borderId="1" xfId="0" applyNumberFormat="1" applyFont="1" applyFill="1" applyBorder="1" applyAlignment="1" applyProtection="1">
      <alignment horizontal="right" vertical="center" wrapText="1"/>
      <protection locked="0"/>
    </xf>
    <xf numFmtId="37" fontId="24" fillId="0" borderId="3" xfId="0" applyNumberFormat="1" applyFont="1" applyFill="1" applyBorder="1" applyAlignment="1" applyProtection="1">
      <alignment horizontal="right" vertical="center" wrapText="1"/>
      <protection locked="0"/>
    </xf>
    <xf numFmtId="0" fontId="24" fillId="0" borderId="27" xfId="0" applyFont="1" applyFill="1" applyBorder="1" applyAlignment="1" applyProtection="1">
      <alignment horizontal="justify" vertical="top" wrapText="1"/>
      <protection locked="0"/>
    </xf>
    <xf numFmtId="0" fontId="24" fillId="0" borderId="12" xfId="0" applyFont="1" applyFill="1" applyBorder="1" applyAlignment="1" applyProtection="1">
      <alignment horizontal="justify" vertical="top" wrapText="1"/>
      <protection locked="0"/>
    </xf>
    <xf numFmtId="0" fontId="24" fillId="0" borderId="12" xfId="0" applyFont="1" applyFill="1" applyBorder="1" applyAlignment="1" applyProtection="1">
      <alignment horizontal="left" vertical="top" wrapText="1"/>
      <protection locked="0"/>
    </xf>
    <xf numFmtId="0" fontId="24" fillId="0" borderId="12" xfId="0" applyFont="1" applyFill="1" applyBorder="1" applyAlignment="1" applyProtection="1">
      <alignment horizontal="center" vertical="center" wrapText="1"/>
      <protection locked="0"/>
    </xf>
    <xf numFmtId="169" fontId="24" fillId="0" borderId="12" xfId="0" applyNumberFormat="1" applyFont="1" applyFill="1" applyBorder="1" applyAlignment="1" applyProtection="1">
      <alignment horizontal="center" vertical="center"/>
      <protection locked="0"/>
    </xf>
    <xf numFmtId="37" fontId="24" fillId="0" borderId="13" xfId="23" applyNumberFormat="1" applyFont="1" applyFill="1" applyBorder="1" applyAlignment="1" applyProtection="1">
      <alignment horizontal="right" vertical="center"/>
      <protection locked="0"/>
    </xf>
    <xf numFmtId="37" fontId="24" fillId="0" borderId="23" xfId="23" applyNumberFormat="1" applyFont="1" applyFill="1" applyBorder="1" applyAlignment="1" applyProtection="1">
      <alignment horizontal="right" vertical="center"/>
      <protection locked="0"/>
    </xf>
    <xf numFmtId="37" fontId="24" fillId="0" borderId="14" xfId="23" applyNumberFormat="1" applyFont="1" applyFill="1" applyBorder="1" applyAlignment="1" applyProtection="1">
      <alignment horizontal="right" vertical="center"/>
      <protection locked="0"/>
    </xf>
    <xf numFmtId="37" fontId="24" fillId="14" borderId="2" xfId="0" applyNumberFormat="1" applyFont="1" applyFill="1" applyBorder="1" applyAlignment="1" applyProtection="1">
      <alignment horizontal="right" vertical="center" wrapText="1"/>
      <protection locked="0"/>
    </xf>
    <xf numFmtId="37" fontId="24" fillId="14" borderId="1" xfId="0" applyNumberFormat="1" applyFont="1" applyFill="1" applyBorder="1" applyAlignment="1" applyProtection="1">
      <alignment horizontal="right" vertical="center" wrapText="1"/>
      <protection locked="0"/>
    </xf>
    <xf numFmtId="37" fontId="24" fillId="14" borderId="3" xfId="0" applyNumberFormat="1" applyFont="1" applyFill="1" applyBorder="1" applyAlignment="1" applyProtection="1">
      <alignment horizontal="right" vertical="center" wrapText="1"/>
      <protection locked="0"/>
    </xf>
    <xf numFmtId="37" fontId="24" fillId="0" borderId="2" xfId="23" applyNumberFormat="1" applyFont="1" applyFill="1" applyBorder="1" applyAlignment="1" applyProtection="1">
      <alignment horizontal="right" vertical="center"/>
      <protection locked="0"/>
    </xf>
    <xf numFmtId="37" fontId="24" fillId="0" borderId="1" xfId="23" applyNumberFormat="1" applyFont="1" applyFill="1" applyBorder="1" applyAlignment="1" applyProtection="1">
      <alignment horizontal="right" vertical="center"/>
      <protection locked="0"/>
    </xf>
    <xf numFmtId="37" fontId="24" fillId="0" borderId="3" xfId="23" applyNumberFormat="1" applyFont="1" applyFill="1" applyBorder="1" applyAlignment="1" applyProtection="1">
      <alignment horizontal="right" vertical="center"/>
      <protection locked="0"/>
    </xf>
    <xf numFmtId="37" fontId="24" fillId="0" borderId="18" xfId="0" applyNumberFormat="1" applyFont="1" applyFill="1" applyBorder="1" applyAlignment="1" applyProtection="1">
      <alignment horizontal="right" vertical="center" wrapText="1"/>
      <protection locked="0"/>
    </xf>
    <xf numFmtId="37" fontId="24" fillId="14" borderId="18" xfId="0" applyNumberFormat="1" applyFont="1" applyFill="1" applyBorder="1" applyAlignment="1" applyProtection="1">
      <alignment horizontal="right" vertical="center" wrapText="1"/>
      <protection locked="0"/>
    </xf>
    <xf numFmtId="37" fontId="24" fillId="14" borderId="28" xfId="0" applyNumberFormat="1" applyFont="1" applyFill="1" applyBorder="1" applyAlignment="1" applyProtection="1">
      <alignment horizontal="right" vertical="center" wrapText="1"/>
      <protection locked="0"/>
    </xf>
    <xf numFmtId="0" fontId="24" fillId="0" borderId="29" xfId="0" applyFont="1" applyFill="1" applyBorder="1" applyAlignment="1" applyProtection="1">
      <alignment horizontal="justify" vertical="top" wrapText="1"/>
      <protection locked="0"/>
    </xf>
    <xf numFmtId="0" fontId="24" fillId="0" borderId="1" xfId="0" applyFont="1" applyFill="1" applyBorder="1" applyAlignment="1" applyProtection="1">
      <alignment horizontal="justify" vertical="top" wrapText="1"/>
      <protection locked="0"/>
    </xf>
    <xf numFmtId="0" fontId="24" fillId="0" borderId="3" xfId="0" applyFont="1" applyFill="1" applyBorder="1" applyAlignment="1" applyProtection="1">
      <alignment horizontal="justify" vertical="top" wrapText="1"/>
      <protection locked="0"/>
    </xf>
    <xf numFmtId="0" fontId="24" fillId="0" borderId="18" xfId="0" applyFont="1" applyFill="1" applyBorder="1" applyAlignment="1" applyProtection="1">
      <alignment horizontal="left" vertical="top" wrapText="1"/>
      <protection locked="0"/>
    </xf>
    <xf numFmtId="3" fontId="24" fillId="0" borderId="0" xfId="0" applyNumberFormat="1" applyFont="1" applyAlignment="1">
      <alignment horizontal="center"/>
    </xf>
    <xf numFmtId="0" fontId="24" fillId="0" borderId="0" xfId="0" applyFont="1" applyAlignment="1">
      <alignment horizontal="center"/>
    </xf>
    <xf numFmtId="0" fontId="24" fillId="0" borderId="2" xfId="0" applyFont="1" applyFill="1" applyBorder="1" applyAlignment="1" applyProtection="1">
      <alignment horizontal="left" vertical="top" wrapText="1"/>
      <protection locked="0"/>
    </xf>
    <xf numFmtId="0" fontId="24" fillId="0" borderId="1" xfId="0" applyFont="1" applyFill="1" applyBorder="1" applyAlignment="1" applyProtection="1">
      <alignment horizontal="left" vertical="top" wrapText="1"/>
      <protection locked="0"/>
    </xf>
    <xf numFmtId="0" fontId="24" fillId="0" borderId="3" xfId="0" applyFont="1" applyFill="1" applyBorder="1" applyAlignment="1" applyProtection="1">
      <alignment horizontal="left" vertical="top" wrapText="1"/>
      <protection locked="0"/>
    </xf>
    <xf numFmtId="0" fontId="24" fillId="0" borderId="115" xfId="0" applyFont="1" applyFill="1" applyBorder="1" applyAlignment="1" applyProtection="1">
      <alignment horizontal="left" vertical="top" wrapText="1"/>
      <protection locked="0"/>
    </xf>
    <xf numFmtId="37" fontId="24" fillId="0" borderId="116" xfId="0" applyNumberFormat="1" applyFont="1" applyFill="1" applyBorder="1" applyAlignment="1" applyProtection="1">
      <alignment horizontal="right" vertical="center" wrapText="1"/>
      <protection locked="0"/>
    </xf>
    <xf numFmtId="37" fontId="24" fillId="0" borderId="117" xfId="0" applyNumberFormat="1" applyFont="1" applyFill="1" applyBorder="1" applyAlignment="1" applyProtection="1">
      <alignment horizontal="right" vertical="center" wrapText="1"/>
      <protection locked="0"/>
    </xf>
    <xf numFmtId="37" fontId="24" fillId="0" borderId="118" xfId="0" applyNumberFormat="1" applyFont="1" applyFill="1" applyBorder="1" applyAlignment="1" applyProtection="1">
      <alignment horizontal="right" vertical="center" wrapText="1"/>
      <protection locked="0"/>
    </xf>
    <xf numFmtId="169" fontId="24" fillId="0" borderId="0" xfId="23" applyNumberFormat="1" applyFont="1" applyBorder="1" applyAlignment="1" applyProtection="1">
      <alignment horizontal="center"/>
      <protection locked="0"/>
    </xf>
    <xf numFmtId="3" fontId="24" fillId="0" borderId="0" xfId="0" applyNumberFormat="1" applyFont="1" applyBorder="1" applyAlignment="1" applyProtection="1">
      <alignment horizontal="center"/>
      <protection locked="0"/>
    </xf>
    <xf numFmtId="37" fontId="24" fillId="0" borderId="12" xfId="23" applyNumberFormat="1" applyFont="1" applyFill="1" applyBorder="1" applyAlignment="1" applyProtection="1">
      <alignment horizontal="right" vertical="center"/>
      <protection locked="0"/>
    </xf>
    <xf numFmtId="37" fontId="24" fillId="0" borderId="119" xfId="0" applyNumberFormat="1" applyFont="1" applyFill="1" applyBorder="1" applyAlignment="1" applyProtection="1">
      <alignment horizontal="right" vertical="center" wrapText="1"/>
      <protection locked="0"/>
    </xf>
    <xf numFmtId="37" fontId="24" fillId="0" borderId="120" xfId="0" applyNumberFormat="1" applyFont="1" applyFill="1" applyBorder="1" applyAlignment="1" applyProtection="1">
      <alignment horizontal="right" vertical="center" wrapText="1"/>
      <protection locked="0"/>
    </xf>
    <xf numFmtId="37" fontId="24" fillId="0" borderId="121" xfId="0" applyNumberFormat="1" applyFont="1" applyFill="1" applyBorder="1" applyAlignment="1" applyProtection="1">
      <alignment horizontal="right" vertical="center" wrapText="1"/>
      <protection locked="0"/>
    </xf>
    <xf numFmtId="0" fontId="32" fillId="17" borderId="16" xfId="0" applyFont="1" applyFill="1" applyBorder="1" applyAlignment="1" applyProtection="1">
      <alignment horizontal="center"/>
    </xf>
    <xf numFmtId="0" fontId="32" fillId="17" borderId="6" xfId="0" applyFont="1" applyFill="1" applyBorder="1" applyAlignment="1" applyProtection="1">
      <alignment horizontal="center"/>
    </xf>
    <xf numFmtId="0" fontId="32" fillId="17" borderId="7" xfId="0" applyFont="1" applyFill="1" applyBorder="1" applyAlignment="1" applyProtection="1">
      <alignment horizontal="center"/>
    </xf>
    <xf numFmtId="0" fontId="32" fillId="17" borderId="10" xfId="0" applyFont="1" applyFill="1" applyBorder="1" applyAlignment="1" applyProtection="1">
      <alignment horizontal="center" vertical="center"/>
    </xf>
    <xf numFmtId="0" fontId="32" fillId="17" borderId="17" xfId="0" applyFont="1" applyFill="1" applyBorder="1" applyAlignment="1" applyProtection="1">
      <alignment horizontal="center" vertical="center"/>
    </xf>
    <xf numFmtId="0" fontId="32" fillId="17" borderId="11" xfId="0" applyFont="1" applyFill="1" applyBorder="1" applyAlignment="1" applyProtection="1">
      <alignment horizontal="center" vertical="center"/>
    </xf>
    <xf numFmtId="0" fontId="32" fillId="17" borderId="8" xfId="0" applyFont="1" applyFill="1" applyBorder="1" applyAlignment="1" applyProtection="1">
      <alignment horizontal="center" vertical="center" wrapText="1"/>
    </xf>
    <xf numFmtId="0" fontId="32" fillId="17" borderId="0" xfId="0" applyFont="1" applyFill="1" applyBorder="1" applyAlignment="1" applyProtection="1">
      <alignment horizontal="center" vertical="center" wrapText="1"/>
    </xf>
    <xf numFmtId="0" fontId="32" fillId="17" borderId="9" xfId="0" applyFont="1" applyFill="1" applyBorder="1" applyAlignment="1" applyProtection="1">
      <alignment horizontal="center" vertical="center" wrapText="1"/>
    </xf>
    <xf numFmtId="0" fontId="32" fillId="17" borderId="8" xfId="0" applyFont="1" applyFill="1" applyBorder="1" applyAlignment="1" applyProtection="1">
      <alignment horizontal="center" vertical="center"/>
    </xf>
    <xf numFmtId="0" fontId="32" fillId="17" borderId="0" xfId="0" applyFont="1" applyFill="1" applyBorder="1" applyAlignment="1" applyProtection="1">
      <alignment horizontal="center" vertical="center"/>
    </xf>
    <xf numFmtId="0" fontId="32" fillId="17" borderId="9" xfId="0" applyFont="1" applyFill="1" applyBorder="1" applyAlignment="1" applyProtection="1">
      <alignment horizontal="center" vertical="center"/>
    </xf>
    <xf numFmtId="0" fontId="32" fillId="17" borderId="19" xfId="0" applyFont="1" applyFill="1" applyBorder="1" applyAlignment="1" applyProtection="1">
      <alignment horizontal="center" vertical="center"/>
    </xf>
    <xf numFmtId="0" fontId="32" fillId="17" borderId="10" xfId="0" applyFont="1" applyFill="1" applyBorder="1" applyAlignment="1" applyProtection="1">
      <alignment horizontal="center" wrapText="1"/>
    </xf>
    <xf numFmtId="0" fontId="32" fillId="17" borderId="17" xfId="0" applyFont="1" applyFill="1" applyBorder="1" applyAlignment="1" applyProtection="1">
      <alignment horizontal="center" wrapText="1"/>
    </xf>
    <xf numFmtId="0" fontId="32" fillId="17" borderId="11" xfId="0" applyFont="1" applyFill="1" applyBorder="1" applyAlignment="1" applyProtection="1">
      <alignment horizontal="center" wrapText="1"/>
    </xf>
    <xf numFmtId="0" fontId="30" fillId="0" borderId="30" xfId="0" applyFont="1" applyFill="1" applyBorder="1" applyAlignment="1" applyProtection="1">
      <alignment horizontal="center" vertical="center"/>
    </xf>
    <xf numFmtId="0" fontId="30" fillId="0" borderId="31" xfId="0" applyFont="1" applyFill="1" applyBorder="1" applyAlignment="1" applyProtection="1">
      <alignment horizontal="center" vertical="center"/>
    </xf>
    <xf numFmtId="0" fontId="30" fillId="0" borderId="32" xfId="0" applyFont="1" applyFill="1" applyBorder="1" applyAlignment="1" applyProtection="1">
      <alignment horizontal="center" vertical="center"/>
    </xf>
    <xf numFmtId="0" fontId="32" fillId="17" borderId="27" xfId="0" applyFont="1" applyFill="1" applyBorder="1" applyAlignment="1" applyProtection="1">
      <alignment horizontal="center" vertical="center"/>
    </xf>
    <xf numFmtId="0" fontId="32" fillId="17" borderId="12" xfId="0" applyFont="1" applyFill="1" applyBorder="1" applyAlignment="1" applyProtection="1">
      <alignment horizontal="center" vertical="center"/>
    </xf>
    <xf numFmtId="0" fontId="32" fillId="17" borderId="12" xfId="0" applyFont="1" applyFill="1" applyBorder="1" applyAlignment="1" applyProtection="1">
      <alignment horizontal="center" vertical="center" wrapText="1"/>
    </xf>
    <xf numFmtId="0" fontId="32" fillId="17" borderId="2" xfId="0" applyFont="1" applyFill="1" applyBorder="1" applyAlignment="1" applyProtection="1">
      <alignment horizontal="center" vertical="center" wrapText="1"/>
    </xf>
    <xf numFmtId="0" fontId="32" fillId="17" borderId="16" xfId="0" applyFont="1" applyFill="1" applyBorder="1" applyAlignment="1" applyProtection="1">
      <alignment horizontal="center" vertical="center" wrapText="1"/>
    </xf>
    <xf numFmtId="0" fontId="32" fillId="17" borderId="6" xfId="0" applyFont="1" applyFill="1" applyBorder="1" applyAlignment="1" applyProtection="1">
      <alignment horizontal="center" vertical="center" wrapText="1"/>
    </xf>
    <xf numFmtId="0" fontId="32" fillId="17" borderId="7" xfId="0" applyFont="1" applyFill="1" applyBorder="1" applyAlignment="1" applyProtection="1">
      <alignment horizontal="center" vertical="center" wrapText="1"/>
    </xf>
    <xf numFmtId="0" fontId="32" fillId="17" borderId="10" xfId="0" applyFont="1" applyFill="1" applyBorder="1" applyAlignment="1" applyProtection="1">
      <alignment horizontal="center" vertical="center" wrapText="1"/>
    </xf>
    <xf numFmtId="0" fontId="32" fillId="17" borderId="17" xfId="0" applyFont="1" applyFill="1" applyBorder="1" applyAlignment="1" applyProtection="1">
      <alignment horizontal="center" vertical="center" wrapText="1"/>
    </xf>
    <xf numFmtId="0" fontId="32" fillId="17" borderId="11" xfId="0" applyFont="1" applyFill="1" applyBorder="1" applyAlignment="1" applyProtection="1">
      <alignment horizontal="center" vertical="center" wrapText="1"/>
    </xf>
    <xf numFmtId="0" fontId="32" fillId="17" borderId="33" xfId="0" applyFont="1" applyFill="1" applyBorder="1" applyAlignment="1" applyProtection="1">
      <alignment horizontal="center" vertical="center" wrapText="1"/>
    </xf>
    <xf numFmtId="0" fontId="32" fillId="17" borderId="5" xfId="0" applyFont="1" applyFill="1" applyBorder="1" applyAlignment="1" applyProtection="1">
      <alignment horizontal="center" vertical="center" wrapText="1"/>
    </xf>
    <xf numFmtId="0" fontId="32" fillId="17" borderId="34" xfId="0" applyFont="1" applyFill="1" applyBorder="1" applyAlignment="1" applyProtection="1">
      <alignment horizontal="center" vertical="center" wrapText="1"/>
    </xf>
    <xf numFmtId="49" fontId="30" fillId="0" borderId="2" xfId="0" applyNumberFormat="1" applyFont="1" applyFill="1" applyBorder="1" applyAlignment="1" applyProtection="1">
      <alignment horizontal="left" vertical="center" wrapText="1"/>
    </xf>
    <xf numFmtId="49" fontId="30" fillId="0" borderId="1" xfId="0" applyNumberFormat="1" applyFont="1" applyFill="1" applyBorder="1" applyAlignment="1" applyProtection="1">
      <alignment horizontal="left" vertical="center" wrapText="1"/>
    </xf>
    <xf numFmtId="49" fontId="30" fillId="0" borderId="3" xfId="0" applyNumberFormat="1" applyFont="1" applyFill="1" applyBorder="1" applyAlignment="1" applyProtection="1">
      <alignment horizontal="left" vertical="center" wrapText="1"/>
    </xf>
    <xf numFmtId="3" fontId="24" fillId="0" borderId="15" xfId="0" applyNumberFormat="1" applyFont="1" applyBorder="1" applyAlignment="1">
      <alignment horizontal="center"/>
    </xf>
    <xf numFmtId="0" fontId="24" fillId="0" borderId="15" xfId="0" applyFont="1" applyBorder="1" applyAlignment="1">
      <alignment horizontal="center"/>
    </xf>
    <xf numFmtId="0" fontId="31" fillId="0" borderId="16" xfId="0" applyFont="1" applyBorder="1" applyAlignment="1">
      <alignment horizontal="center" vertical="center"/>
    </xf>
    <xf numFmtId="0" fontId="31" fillId="0" borderId="6" xfId="0" applyFont="1" applyBorder="1" applyAlignment="1">
      <alignment horizontal="center" vertical="center"/>
    </xf>
    <xf numFmtId="0" fontId="31" fillId="0" borderId="7" xfId="0" applyFont="1" applyBorder="1" applyAlignment="1">
      <alignment horizontal="center" vertical="center"/>
    </xf>
  </cellXfs>
  <cellStyles count="30">
    <cellStyle name="Énfasis 1" xfId="1"/>
    <cellStyle name="Énfasis 2" xfId="2"/>
    <cellStyle name="Énfasis 3" xfId="3"/>
    <cellStyle name="Énfasis1 - 20%" xfId="4"/>
    <cellStyle name="Énfasis1 - 40%" xfId="5"/>
    <cellStyle name="Énfasis1 - 60%" xfId="6"/>
    <cellStyle name="Énfasis2 - 20%" xfId="7"/>
    <cellStyle name="Énfasis2 - 40%" xfId="8"/>
    <cellStyle name="Énfasis2 - 60%" xfId="9"/>
    <cellStyle name="Énfasis3 - 20%" xfId="10"/>
    <cellStyle name="Énfasis3 - 40%" xfId="11"/>
    <cellStyle name="Énfasis3 - 60%" xfId="12"/>
    <cellStyle name="Énfasis4 - 20%" xfId="13"/>
    <cellStyle name="Énfasis4 - 40%" xfId="14"/>
    <cellStyle name="Énfasis4 - 60%" xfId="15"/>
    <cellStyle name="Énfasis5 - 20%" xfId="16"/>
    <cellStyle name="Énfasis5 - 40%" xfId="17"/>
    <cellStyle name="Énfasis5 - 60%" xfId="18"/>
    <cellStyle name="Énfasis6 - 20%" xfId="19"/>
    <cellStyle name="Énfasis6 - 40%" xfId="20"/>
    <cellStyle name="Énfasis6 - 60%" xfId="21"/>
    <cellStyle name="Euro" xfId="22"/>
    <cellStyle name="Moneda" xfId="23" builtinId="4"/>
    <cellStyle name="Normal" xfId="0" builtinId="0"/>
    <cellStyle name="Normal 2" xfId="24"/>
    <cellStyle name="Normal 3" xfId="25"/>
    <cellStyle name="Normal 4" xfId="26"/>
    <cellStyle name="Porcentaje" xfId="27" builtinId="5"/>
    <cellStyle name="Porcentual 2" xfId="28"/>
    <cellStyle name="Título de hoja" xfId="29"/>
  </cellStyles>
  <dxfs count="9">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9" defaultPivotStyle="PivotStyleLight16"/>
  <colors>
    <mruColors>
      <color rgb="FFFFF2D4"/>
      <color rgb="FFFFE6CB"/>
      <color rgb="FFFF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barChart>
        <c:barDir val="col"/>
        <c:grouping val="clustered"/>
        <c:varyColors val="0"/>
        <c:ser>
          <c:idx val="0"/>
          <c:order val="0"/>
          <c:invertIfNegative val="0"/>
          <c:dPt>
            <c:idx val="1"/>
            <c:invertIfNegative val="0"/>
            <c:bubble3D val="0"/>
            <c:spPr>
              <a:solidFill>
                <a:srgbClr val="C00000"/>
              </a:solidFill>
            </c:spPr>
            <c:extLst>
              <c:ext xmlns:c16="http://schemas.microsoft.com/office/drawing/2014/chart" uri="{C3380CC4-5D6E-409C-BE32-E72D297353CC}">
                <c16:uniqueId val="{00000000-B4BD-4C7A-94D7-F55A22D85AC2}"/>
              </c:ext>
            </c:extLst>
          </c:dPt>
          <c:dPt>
            <c:idx val="2"/>
            <c:invertIfNegative val="0"/>
            <c:bubble3D val="0"/>
            <c:spPr>
              <a:solidFill>
                <a:srgbClr val="009900"/>
              </a:solidFill>
            </c:spPr>
            <c:extLst>
              <c:ext xmlns:c16="http://schemas.microsoft.com/office/drawing/2014/chart" uri="{C3380CC4-5D6E-409C-BE32-E72D297353CC}">
                <c16:uniqueId val="{00000001-B4BD-4C7A-94D7-F55A22D85AC2}"/>
              </c:ext>
            </c:extLst>
          </c:dPt>
          <c:val>
            <c:numRef>
              <c:f>'PROYECCIONES INGRESOS'!$C$75:$C$77</c:f>
              <c:numCache>
                <c:formatCode>#,##0</c:formatCode>
                <c:ptCount val="3"/>
                <c:pt idx="0">
                  <c:v>0</c:v>
                </c:pt>
                <c:pt idx="1">
                  <c:v>960000</c:v>
                </c:pt>
                <c:pt idx="2">
                  <c:v>0</c:v>
                </c:pt>
              </c:numCache>
            </c:numRef>
          </c:val>
          <c:extLst>
            <c:ext xmlns:c16="http://schemas.microsoft.com/office/drawing/2014/chart" uri="{C3380CC4-5D6E-409C-BE32-E72D297353CC}">
              <c16:uniqueId val="{00000002-B4BD-4C7A-94D7-F55A22D85AC2}"/>
            </c:ext>
          </c:extLst>
        </c:ser>
        <c:dLbls>
          <c:showLegendKey val="0"/>
          <c:showVal val="0"/>
          <c:showCatName val="0"/>
          <c:showSerName val="0"/>
          <c:showPercent val="0"/>
          <c:showBubbleSize val="0"/>
        </c:dLbls>
        <c:gapWidth val="18"/>
        <c:overlap val="90"/>
        <c:axId val="432665632"/>
        <c:axId val="432664848"/>
      </c:barChart>
      <c:catAx>
        <c:axId val="432665632"/>
        <c:scaling>
          <c:orientation val="minMax"/>
        </c:scaling>
        <c:delete val="0"/>
        <c:axPos val="b"/>
        <c:numFmt formatCode="General" sourceLinked="1"/>
        <c:majorTickMark val="out"/>
        <c:minorTickMark val="none"/>
        <c:tickLblPos val="nextTo"/>
        <c:txPr>
          <a:bodyPr rot="0" vert="horz"/>
          <a:lstStyle/>
          <a:p>
            <a:pPr>
              <a:defRPr sz="1200" b="1" i="0" u="none" strike="noStrike" baseline="0">
                <a:solidFill>
                  <a:srgbClr val="000000"/>
                </a:solidFill>
                <a:latin typeface="Calibri"/>
                <a:ea typeface="Calibri"/>
                <a:cs typeface="Calibri"/>
              </a:defRPr>
            </a:pPr>
            <a:endParaRPr lang="es-MX"/>
          </a:p>
        </c:txPr>
        <c:crossAx val="432664848"/>
        <c:crosses val="autoZero"/>
        <c:auto val="1"/>
        <c:lblAlgn val="ctr"/>
        <c:lblOffset val="100"/>
        <c:noMultiLvlLbl val="0"/>
      </c:catAx>
      <c:valAx>
        <c:axId val="432664848"/>
        <c:scaling>
          <c:orientation val="minMax"/>
        </c:scaling>
        <c:delete val="1"/>
        <c:axPos val="l"/>
        <c:majorGridlines/>
        <c:numFmt formatCode="#,##0" sourceLinked="1"/>
        <c:majorTickMark val="out"/>
        <c:minorTickMark val="none"/>
        <c:tickLblPos val="nextTo"/>
        <c:crossAx val="432665632"/>
        <c:crosses val="autoZero"/>
        <c:crossBetween val="between"/>
      </c:valAx>
    </c:plotArea>
    <c:plotVisOnly val="1"/>
    <c:dispBlanksAs val="gap"/>
    <c:showDLblsOverMax val="0"/>
  </c:chart>
  <c:spPr>
    <a:ln>
      <a:solidFill>
        <a:schemeClr val="accent3">
          <a:lumMod val="60000"/>
          <a:lumOff val="40000"/>
        </a:schemeClr>
      </a:solid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1465" l="0.70000000000000062" r="0.70000000000000062" t="0.75000000000001465"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view3D>
      <c:rotX val="0"/>
      <c:hPercent val="289"/>
      <c:rotY val="0"/>
      <c:depthPercent val="100"/>
      <c:rAngAx val="0"/>
      <c:perspective val="0"/>
    </c:view3D>
    <c:floor>
      <c:thickness val="0"/>
    </c:floor>
    <c:sideWall>
      <c:thickness val="0"/>
    </c:sideWall>
    <c:backWall>
      <c:thickness val="0"/>
    </c:backWall>
    <c:plotArea>
      <c:layout/>
      <c:bar3DChart>
        <c:barDir val="bar"/>
        <c:grouping val="stacked"/>
        <c:varyColors val="0"/>
        <c:ser>
          <c:idx val="0"/>
          <c:order val="0"/>
          <c:invertIfNegative val="0"/>
          <c:dPt>
            <c:idx val="0"/>
            <c:invertIfNegative val="0"/>
            <c:bubble3D val="0"/>
            <c:spPr>
              <a:solidFill>
                <a:srgbClr val="C00000"/>
              </a:solidFill>
            </c:spPr>
            <c:extLst>
              <c:ext xmlns:c16="http://schemas.microsoft.com/office/drawing/2014/chart" uri="{C3380CC4-5D6E-409C-BE32-E72D297353CC}">
                <c16:uniqueId val="{00000000-0B64-4C63-9CB5-56A1D5AD3A9E}"/>
              </c:ext>
            </c:extLst>
          </c:dPt>
          <c:dPt>
            <c:idx val="2"/>
            <c:invertIfNegative val="0"/>
            <c:bubble3D val="0"/>
            <c:spPr>
              <a:solidFill>
                <a:srgbClr val="009900"/>
              </a:solidFill>
            </c:spPr>
            <c:extLst>
              <c:ext xmlns:c16="http://schemas.microsoft.com/office/drawing/2014/chart" uri="{C3380CC4-5D6E-409C-BE32-E72D297353CC}">
                <c16:uniqueId val="{00000001-0B64-4C63-9CB5-56A1D5AD3A9E}"/>
              </c:ext>
            </c:extLst>
          </c:dPt>
          <c:dPt>
            <c:idx val="3"/>
            <c:invertIfNegative val="0"/>
            <c:bubble3D val="0"/>
            <c:spPr>
              <a:solidFill>
                <a:schemeClr val="accent6">
                  <a:lumMod val="75000"/>
                </a:schemeClr>
              </a:solidFill>
            </c:spPr>
            <c:extLst>
              <c:ext xmlns:c16="http://schemas.microsoft.com/office/drawing/2014/chart" uri="{C3380CC4-5D6E-409C-BE32-E72D297353CC}">
                <c16:uniqueId val="{00000002-0B64-4C63-9CB5-56A1D5AD3A9E}"/>
              </c:ext>
            </c:extLst>
          </c:dPt>
          <c:dPt>
            <c:idx val="4"/>
            <c:invertIfNegative val="0"/>
            <c:bubble3D val="0"/>
            <c:spPr>
              <a:solidFill>
                <a:srgbClr val="7030A0"/>
              </a:solidFill>
            </c:spPr>
            <c:extLst>
              <c:ext xmlns:c16="http://schemas.microsoft.com/office/drawing/2014/chart" uri="{C3380CC4-5D6E-409C-BE32-E72D297353CC}">
                <c16:uniqueId val="{00000003-0B64-4C63-9CB5-56A1D5AD3A9E}"/>
              </c:ext>
            </c:extLst>
          </c:dPt>
          <c:cat>
            <c:numRef>
              <c:f>'PROYECCIONES INGRESOS'!$A$81:$A$87</c:f>
              <c:numCache>
                <c:formatCode>General</c:formatCode>
                <c:ptCount val="7"/>
                <c:pt idx="0">
                  <c:v>1.1000000000000001</c:v>
                </c:pt>
                <c:pt idx="1">
                  <c:v>1.2</c:v>
                </c:pt>
                <c:pt idx="2">
                  <c:v>1.3</c:v>
                </c:pt>
                <c:pt idx="3">
                  <c:v>1.4</c:v>
                </c:pt>
                <c:pt idx="4">
                  <c:v>1.5</c:v>
                </c:pt>
                <c:pt idx="5">
                  <c:v>1.6</c:v>
                </c:pt>
                <c:pt idx="6">
                  <c:v>1.7</c:v>
                </c:pt>
              </c:numCache>
            </c:numRef>
          </c:cat>
          <c:val>
            <c:numRef>
              <c:f>'PROYECCIONES INGRESOS'!$C$81:$C$87</c:f>
              <c:numCache>
                <c:formatCode>_(* #,##0_);_(* \(#,##0\);_(* "-"_);_(@_)</c:formatCode>
                <c:ptCount val="7"/>
                <c:pt idx="0">
                  <c:v>0</c:v>
                </c:pt>
                <c:pt idx="1">
                  <c:v>0</c:v>
                </c:pt>
                <c:pt idx="2">
                  <c:v>0</c:v>
                </c:pt>
                <c:pt idx="3">
                  <c:v>959999.7</c:v>
                </c:pt>
                <c:pt idx="4">
                  <c:v>0</c:v>
                </c:pt>
                <c:pt idx="5">
                  <c:v>0</c:v>
                </c:pt>
                <c:pt idx="6">
                  <c:v>0</c:v>
                </c:pt>
              </c:numCache>
            </c:numRef>
          </c:val>
          <c:extLst>
            <c:ext xmlns:c16="http://schemas.microsoft.com/office/drawing/2014/chart" uri="{C3380CC4-5D6E-409C-BE32-E72D297353CC}">
              <c16:uniqueId val="{00000004-0B64-4C63-9CB5-56A1D5AD3A9E}"/>
            </c:ext>
          </c:extLst>
        </c:ser>
        <c:dLbls>
          <c:showLegendKey val="0"/>
          <c:showVal val="0"/>
          <c:showCatName val="0"/>
          <c:showSerName val="0"/>
          <c:showPercent val="0"/>
          <c:showBubbleSize val="0"/>
        </c:dLbls>
        <c:gapWidth val="55"/>
        <c:gapDepth val="55"/>
        <c:shape val="cylinder"/>
        <c:axId val="432662888"/>
        <c:axId val="432666024"/>
        <c:axId val="0"/>
      </c:bar3DChart>
      <c:catAx>
        <c:axId val="432662888"/>
        <c:scaling>
          <c:orientation val="minMax"/>
        </c:scaling>
        <c:delete val="0"/>
        <c:axPos val="l"/>
        <c:numFmt formatCode="General" sourceLinked="1"/>
        <c:majorTickMark val="none"/>
        <c:minorTickMark val="none"/>
        <c:tickLblPos val="nextTo"/>
        <c:txPr>
          <a:bodyPr rot="0" vert="horz"/>
          <a:lstStyle/>
          <a:p>
            <a:pPr>
              <a:defRPr sz="1100" b="1" i="0" u="none" strike="noStrike" baseline="0">
                <a:solidFill>
                  <a:srgbClr val="000000"/>
                </a:solidFill>
                <a:latin typeface="Calibri"/>
                <a:ea typeface="Calibri"/>
                <a:cs typeface="Calibri"/>
              </a:defRPr>
            </a:pPr>
            <a:endParaRPr lang="es-MX"/>
          </a:p>
        </c:txPr>
        <c:crossAx val="432666024"/>
        <c:crosses val="autoZero"/>
        <c:auto val="1"/>
        <c:lblAlgn val="ctr"/>
        <c:lblOffset val="100"/>
        <c:noMultiLvlLbl val="0"/>
      </c:catAx>
      <c:valAx>
        <c:axId val="432666024"/>
        <c:scaling>
          <c:orientation val="minMax"/>
        </c:scaling>
        <c:delete val="0"/>
        <c:axPos val="b"/>
        <c:majorGridlines/>
        <c:numFmt formatCode="_(* #,##0_);_(* \(#,##0\);_(* &quot;-&quot;_);_(@_)" sourceLinked="1"/>
        <c:majorTickMark val="none"/>
        <c:minorTickMark val="none"/>
        <c:tickLblPos val="nextTo"/>
        <c:crossAx val="432662888"/>
        <c:crosses val="autoZero"/>
        <c:crossBetween val="between"/>
      </c:valAx>
      <c:spPr>
        <a:noFill/>
        <a:ln w="25400">
          <a:noFill/>
        </a:ln>
      </c:spPr>
    </c:plotArea>
    <c:legend>
      <c:legendPos val="r"/>
      <c:overlay val="0"/>
    </c:legend>
    <c:plotVisOnly val="1"/>
    <c:dispBlanksAs val="gap"/>
    <c:showDLblsOverMax val="0"/>
  </c:chart>
  <c:spPr>
    <a:ln>
      <a:solidFill>
        <a:schemeClr val="accent3">
          <a:lumMod val="60000"/>
          <a:lumOff val="40000"/>
        </a:schemeClr>
      </a:solid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1465" l="0.70000000000000062" r="0.70000000000000062" t="0.75000000000001465" header="0.30000000000000032" footer="0.30000000000000032"/>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view3D>
      <c:rotX val="0"/>
      <c:hPercent val="289"/>
      <c:rotY val="0"/>
      <c:depthPercent val="100"/>
      <c:rAngAx val="0"/>
      <c:perspective val="0"/>
    </c:view3D>
    <c:floor>
      <c:thickness val="0"/>
    </c:floor>
    <c:sideWall>
      <c:thickness val="0"/>
    </c:sideWall>
    <c:backWall>
      <c:thickness val="0"/>
    </c:backWall>
    <c:plotArea>
      <c:layout/>
      <c:bar3DChart>
        <c:barDir val="bar"/>
        <c:grouping val="stacked"/>
        <c:varyColors val="0"/>
        <c:ser>
          <c:idx val="0"/>
          <c:order val="0"/>
          <c:invertIfNegative val="0"/>
          <c:dPt>
            <c:idx val="0"/>
            <c:invertIfNegative val="0"/>
            <c:bubble3D val="0"/>
            <c:spPr>
              <a:solidFill>
                <a:srgbClr val="C00000"/>
              </a:solidFill>
            </c:spPr>
            <c:extLst>
              <c:ext xmlns:c16="http://schemas.microsoft.com/office/drawing/2014/chart" uri="{C3380CC4-5D6E-409C-BE32-E72D297353CC}">
                <c16:uniqueId val="{00000000-0B64-4C63-9CB5-56A1D5AD3A9E}"/>
              </c:ext>
            </c:extLst>
          </c:dPt>
          <c:dPt>
            <c:idx val="2"/>
            <c:invertIfNegative val="0"/>
            <c:bubble3D val="0"/>
            <c:spPr>
              <a:solidFill>
                <a:srgbClr val="009900"/>
              </a:solidFill>
            </c:spPr>
            <c:extLst>
              <c:ext xmlns:c16="http://schemas.microsoft.com/office/drawing/2014/chart" uri="{C3380CC4-5D6E-409C-BE32-E72D297353CC}">
                <c16:uniqueId val="{00000001-0B64-4C63-9CB5-56A1D5AD3A9E}"/>
              </c:ext>
            </c:extLst>
          </c:dPt>
          <c:dPt>
            <c:idx val="3"/>
            <c:invertIfNegative val="0"/>
            <c:bubble3D val="0"/>
            <c:spPr>
              <a:solidFill>
                <a:schemeClr val="accent6">
                  <a:lumMod val="75000"/>
                </a:schemeClr>
              </a:solidFill>
            </c:spPr>
            <c:extLst>
              <c:ext xmlns:c16="http://schemas.microsoft.com/office/drawing/2014/chart" uri="{C3380CC4-5D6E-409C-BE32-E72D297353CC}">
                <c16:uniqueId val="{00000002-0B64-4C63-9CB5-56A1D5AD3A9E}"/>
              </c:ext>
            </c:extLst>
          </c:dPt>
          <c:dPt>
            <c:idx val="4"/>
            <c:invertIfNegative val="0"/>
            <c:bubble3D val="0"/>
            <c:spPr>
              <a:solidFill>
                <a:srgbClr val="7030A0"/>
              </a:solidFill>
            </c:spPr>
            <c:extLst>
              <c:ext xmlns:c16="http://schemas.microsoft.com/office/drawing/2014/chart" uri="{C3380CC4-5D6E-409C-BE32-E72D297353CC}">
                <c16:uniqueId val="{00000003-0B64-4C63-9CB5-56A1D5AD3A9E}"/>
              </c:ext>
            </c:extLst>
          </c:dPt>
          <c:val>
            <c:numRef>
              <c:f>'PROYECCIONES INGRESOS'!$A$93:$A$95</c:f>
              <c:numCache>
                <c:formatCode>General</c:formatCode>
                <c:ptCount val="3"/>
                <c:pt idx="0">
                  <c:v>2.5</c:v>
                </c:pt>
                <c:pt idx="1">
                  <c:v>2.6</c:v>
                </c:pt>
                <c:pt idx="2">
                  <c:v>2.7</c:v>
                </c:pt>
              </c:numCache>
            </c:numRef>
          </c:val>
          <c:extLst>
            <c:ext xmlns:c16="http://schemas.microsoft.com/office/drawing/2014/chart" uri="{C3380CC4-5D6E-409C-BE32-E72D297353CC}">
              <c16:uniqueId val="{00000004-0B64-4C63-9CB5-56A1D5AD3A9E}"/>
            </c:ext>
          </c:extLst>
        </c:ser>
        <c:ser>
          <c:idx val="1"/>
          <c:order val="1"/>
          <c:invertIfNegative val="0"/>
          <c:val>
            <c:numRef>
              <c:f>'PROYECCIONES INGRESOS'!$C$93:$C$95</c:f>
              <c:numCache>
                <c:formatCode>_(* #,##0_);_(* \(#,##0\);_(* "-"_);_(@_)</c:formatCode>
                <c:ptCount val="3"/>
                <c:pt idx="0">
                  <c:v>0</c:v>
                </c:pt>
                <c:pt idx="1">
                  <c:v>0</c:v>
                </c:pt>
                <c:pt idx="2">
                  <c:v>0</c:v>
                </c:pt>
              </c:numCache>
            </c:numRef>
          </c:val>
          <c:extLst>
            <c:ext xmlns:c16="http://schemas.microsoft.com/office/drawing/2014/chart" uri="{C3380CC4-5D6E-409C-BE32-E72D297353CC}">
              <c16:uniqueId val="{00000008-1DF2-4D48-9E09-42F20FF7837C}"/>
            </c:ext>
          </c:extLst>
        </c:ser>
        <c:dLbls>
          <c:showLegendKey val="0"/>
          <c:showVal val="0"/>
          <c:showCatName val="0"/>
          <c:showSerName val="0"/>
          <c:showPercent val="0"/>
          <c:showBubbleSize val="0"/>
        </c:dLbls>
        <c:gapWidth val="55"/>
        <c:gapDepth val="55"/>
        <c:shape val="cylinder"/>
        <c:axId val="432666416"/>
        <c:axId val="432661320"/>
        <c:axId val="0"/>
      </c:bar3DChart>
      <c:catAx>
        <c:axId val="432666416"/>
        <c:scaling>
          <c:orientation val="minMax"/>
        </c:scaling>
        <c:delete val="1"/>
        <c:axPos val="l"/>
        <c:numFmt formatCode="General" sourceLinked="1"/>
        <c:majorTickMark val="none"/>
        <c:minorTickMark val="none"/>
        <c:tickLblPos val="nextTo"/>
        <c:crossAx val="432661320"/>
        <c:crosses val="autoZero"/>
        <c:auto val="1"/>
        <c:lblAlgn val="ctr"/>
        <c:lblOffset val="100"/>
        <c:noMultiLvlLbl val="0"/>
      </c:catAx>
      <c:valAx>
        <c:axId val="432661320"/>
        <c:scaling>
          <c:orientation val="minMax"/>
        </c:scaling>
        <c:delete val="0"/>
        <c:axPos val="b"/>
        <c:majorGridlines/>
        <c:numFmt formatCode="General" sourceLinked="1"/>
        <c:majorTickMark val="none"/>
        <c:minorTickMark val="none"/>
        <c:tickLblPos val="nextTo"/>
        <c:crossAx val="432666416"/>
        <c:crosses val="autoZero"/>
        <c:crossBetween val="between"/>
      </c:valAx>
      <c:spPr>
        <a:noFill/>
        <a:ln w="25400">
          <a:noFill/>
        </a:ln>
      </c:spPr>
    </c:plotArea>
    <c:plotVisOnly val="1"/>
    <c:dispBlanksAs val="gap"/>
    <c:showDLblsOverMax val="0"/>
  </c:chart>
  <c:spPr>
    <a:ln>
      <a:solidFill>
        <a:schemeClr val="accent3">
          <a:lumMod val="60000"/>
          <a:lumOff val="40000"/>
        </a:schemeClr>
      </a:solid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1465" l="0.70000000000000062" r="0.70000000000000062" t="0.75000000000001465" header="0.30000000000000032" footer="0.30000000000000032"/>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barChart>
        <c:barDir val="col"/>
        <c:grouping val="clustered"/>
        <c:varyColors val="0"/>
        <c:ser>
          <c:idx val="0"/>
          <c:order val="0"/>
          <c:invertIfNegative val="0"/>
          <c:dPt>
            <c:idx val="1"/>
            <c:invertIfNegative val="0"/>
            <c:bubble3D val="0"/>
            <c:spPr>
              <a:solidFill>
                <a:srgbClr val="C00000"/>
              </a:solidFill>
            </c:spPr>
            <c:extLst>
              <c:ext xmlns:c16="http://schemas.microsoft.com/office/drawing/2014/chart" uri="{C3380CC4-5D6E-409C-BE32-E72D297353CC}">
                <c16:uniqueId val="{00000000-BEA8-410B-8371-2DF84F48F4AE}"/>
              </c:ext>
            </c:extLst>
          </c:dPt>
          <c:dPt>
            <c:idx val="2"/>
            <c:invertIfNegative val="0"/>
            <c:bubble3D val="0"/>
            <c:spPr>
              <a:solidFill>
                <a:srgbClr val="009900"/>
              </a:solidFill>
            </c:spPr>
            <c:extLst>
              <c:ext xmlns:c16="http://schemas.microsoft.com/office/drawing/2014/chart" uri="{C3380CC4-5D6E-409C-BE32-E72D297353CC}">
                <c16:uniqueId val="{00000001-BEA8-410B-8371-2DF84F48F4AE}"/>
              </c:ext>
            </c:extLst>
          </c:dPt>
          <c:val>
            <c:numRef>
              <c:f>'PROYECCIONES EGRESOS'!$C$82:$C$86</c:f>
              <c:numCache>
                <c:formatCode>#,##0</c:formatCode>
                <c:ptCount val="5"/>
                <c:pt idx="0">
                  <c:v>917999.7</c:v>
                </c:pt>
                <c:pt idx="1">
                  <c:v>42000</c:v>
                </c:pt>
                <c:pt idx="2">
                  <c:v>0</c:v>
                </c:pt>
                <c:pt idx="3">
                  <c:v>0</c:v>
                </c:pt>
                <c:pt idx="4">
                  <c:v>0</c:v>
                </c:pt>
              </c:numCache>
            </c:numRef>
          </c:val>
          <c:extLst>
            <c:ext xmlns:c16="http://schemas.microsoft.com/office/drawing/2014/chart" uri="{C3380CC4-5D6E-409C-BE32-E72D297353CC}">
              <c16:uniqueId val="{00000002-BEA8-410B-8371-2DF84F48F4AE}"/>
            </c:ext>
          </c:extLst>
        </c:ser>
        <c:dLbls>
          <c:showLegendKey val="0"/>
          <c:showVal val="0"/>
          <c:showCatName val="0"/>
          <c:showSerName val="0"/>
          <c:showPercent val="0"/>
          <c:showBubbleSize val="0"/>
        </c:dLbls>
        <c:gapWidth val="18"/>
        <c:overlap val="90"/>
        <c:axId val="432664064"/>
        <c:axId val="432663672"/>
      </c:barChart>
      <c:catAx>
        <c:axId val="432664064"/>
        <c:scaling>
          <c:orientation val="minMax"/>
        </c:scaling>
        <c:delete val="0"/>
        <c:axPos val="b"/>
        <c:numFmt formatCode="General" sourceLinked="1"/>
        <c:majorTickMark val="out"/>
        <c:minorTickMark val="none"/>
        <c:tickLblPos val="nextTo"/>
        <c:txPr>
          <a:bodyPr rot="0" vert="horz"/>
          <a:lstStyle/>
          <a:p>
            <a:pPr>
              <a:defRPr sz="1200" b="1" i="0" u="none" strike="noStrike" baseline="0">
                <a:solidFill>
                  <a:srgbClr val="000000"/>
                </a:solidFill>
                <a:latin typeface="Calibri"/>
                <a:ea typeface="Calibri"/>
                <a:cs typeface="Calibri"/>
              </a:defRPr>
            </a:pPr>
            <a:endParaRPr lang="es-MX"/>
          </a:p>
        </c:txPr>
        <c:crossAx val="432663672"/>
        <c:crosses val="autoZero"/>
        <c:auto val="1"/>
        <c:lblAlgn val="ctr"/>
        <c:lblOffset val="100"/>
        <c:noMultiLvlLbl val="0"/>
      </c:catAx>
      <c:valAx>
        <c:axId val="432663672"/>
        <c:scaling>
          <c:orientation val="minMax"/>
        </c:scaling>
        <c:delete val="1"/>
        <c:axPos val="l"/>
        <c:majorGridlines/>
        <c:numFmt formatCode="#,##0" sourceLinked="1"/>
        <c:majorTickMark val="out"/>
        <c:minorTickMark val="none"/>
        <c:tickLblPos val="nextTo"/>
        <c:crossAx val="432664064"/>
        <c:crosses val="autoZero"/>
        <c:crossBetween val="between"/>
      </c:valAx>
    </c:plotArea>
    <c:plotVisOnly val="1"/>
    <c:dispBlanksAs val="gap"/>
    <c:showDLblsOverMax val="0"/>
  </c:chart>
  <c:spPr>
    <a:ln>
      <a:solidFill>
        <a:schemeClr val="accent3">
          <a:lumMod val="60000"/>
          <a:lumOff val="40000"/>
        </a:schemeClr>
      </a:solid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1465" l="0.70000000000000062" r="0.70000000000000062" t="0.75000000000001465" header="0.30000000000000032" footer="0.30000000000000032"/>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3152775</xdr:colOff>
      <xdr:row>2</xdr:row>
      <xdr:rowOff>247650</xdr:rowOff>
    </xdr:from>
    <xdr:to>
      <xdr:col>1</xdr:col>
      <xdr:colOff>3152775</xdr:colOff>
      <xdr:row>5</xdr:row>
      <xdr:rowOff>21801</xdr:rowOff>
    </xdr:to>
    <xdr:pic>
      <xdr:nvPicPr>
        <xdr:cNvPr id="6" name="Picture 3" descr="C:\Documents and Settings\mfv-dt\Configuración local\Archivos temporales de Internet\Content.IE5\G9YBWLQB\MC900434750[2].png"/>
        <xdr:cNvPicPr>
          <a:picLocks noChangeAspect="1" noChangeArrowheads="1"/>
        </xdr:cNvPicPr>
      </xdr:nvPicPr>
      <xdr:blipFill>
        <a:blip xmlns:r="http://schemas.openxmlformats.org/officeDocument/2006/relationships" r:embed="rId1" cstate="print"/>
        <a:srcRect/>
        <a:stretch>
          <a:fillRect/>
        </a:stretch>
      </xdr:blipFill>
      <xdr:spPr bwMode="auto">
        <a:xfrm>
          <a:off x="3670935" y="1276350"/>
          <a:ext cx="0" cy="345651"/>
        </a:xfrm>
        <a:prstGeom prst="roundRect">
          <a:avLst>
            <a:gd name="adj" fmla="val 16667"/>
          </a:avLst>
        </a:prstGeom>
        <a:solidFill>
          <a:schemeClr val="tx2">
            <a:lumMod val="75000"/>
          </a:schemeClr>
        </a:solidFill>
        <a:ln>
          <a:solidFill>
            <a:schemeClr val="bg1"/>
          </a:solid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xdr:colOff>
      <xdr:row>73</xdr:row>
      <xdr:rowOff>0</xdr:rowOff>
    </xdr:from>
    <xdr:to>
      <xdr:col>8</xdr:col>
      <xdr:colOff>857250</xdr:colOff>
      <xdr:row>78</xdr:row>
      <xdr:rowOff>0</xdr:rowOff>
    </xdr:to>
    <xdr:graphicFrame macro="">
      <xdr:nvGraphicFramePr>
        <xdr:cNvPr id="9109"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38100</xdr:colOff>
      <xdr:row>79</xdr:row>
      <xdr:rowOff>0</xdr:rowOff>
    </xdr:from>
    <xdr:to>
      <xdr:col>8</xdr:col>
      <xdr:colOff>857250</xdr:colOff>
      <xdr:row>88</xdr:row>
      <xdr:rowOff>0</xdr:rowOff>
    </xdr:to>
    <xdr:graphicFrame macro="">
      <xdr:nvGraphicFramePr>
        <xdr:cNvPr id="9110" name="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55418</xdr:colOff>
      <xdr:row>90</xdr:row>
      <xdr:rowOff>27708</xdr:rowOff>
    </xdr:from>
    <xdr:to>
      <xdr:col>8</xdr:col>
      <xdr:colOff>874568</xdr:colOff>
      <xdr:row>95</xdr:row>
      <xdr:rowOff>173180</xdr:rowOff>
    </xdr:to>
    <xdr:graphicFrame macro="">
      <xdr:nvGraphicFramePr>
        <xdr:cNvPr id="4" name="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38100</xdr:colOff>
      <xdr:row>80</xdr:row>
      <xdr:rowOff>0</xdr:rowOff>
    </xdr:from>
    <xdr:to>
      <xdr:col>8</xdr:col>
      <xdr:colOff>1704975</xdr:colOff>
      <xdr:row>87</xdr:row>
      <xdr:rowOff>0</xdr:rowOff>
    </xdr:to>
    <xdr:graphicFrame macro="">
      <xdr:nvGraphicFramePr>
        <xdr:cNvPr id="10111"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D765"/>
  <sheetViews>
    <sheetView topLeftCell="A107" zoomScale="110" zoomScaleNormal="110" workbookViewId="0">
      <selection activeCell="B108" sqref="B108"/>
    </sheetView>
  </sheetViews>
  <sheetFormatPr baseColWidth="10" defaultColWidth="0" defaultRowHeight="36.75" customHeight="1"/>
  <cols>
    <col min="1" max="1" width="7.5703125" style="43" customWidth="1"/>
    <col min="2" max="2" width="82.42578125" style="44" customWidth="1"/>
    <col min="3" max="3" width="21.7109375" style="64" customWidth="1"/>
    <col min="4" max="16384" width="0" style="42" hidden="1"/>
  </cols>
  <sheetData>
    <row r="1" spans="1:4" ht="53.25" customHeight="1">
      <c r="A1" s="412" t="s">
        <v>911</v>
      </c>
      <c r="B1" s="413"/>
      <c r="C1" s="413"/>
    </row>
    <row r="2" spans="1:4" s="68" customFormat="1" ht="28.5" customHeight="1">
      <c r="A2" s="414" t="s">
        <v>1156</v>
      </c>
      <c r="B2" s="415"/>
      <c r="C2" s="416"/>
      <c r="D2" s="126"/>
    </row>
    <row r="3" spans="1:4" s="73" customFormat="1" ht="22.5" customHeight="1">
      <c r="A3" s="417" t="s">
        <v>104</v>
      </c>
      <c r="B3" s="419" t="s">
        <v>3</v>
      </c>
      <c r="C3" s="421" t="s">
        <v>105</v>
      </c>
      <c r="D3" s="127"/>
    </row>
    <row r="4" spans="1:4" s="73" customFormat="1" ht="15" customHeight="1">
      <c r="A4" s="418"/>
      <c r="B4" s="420"/>
      <c r="C4" s="422"/>
      <c r="D4" s="127"/>
    </row>
    <row r="5" spans="1:4" s="73" customFormat="1" ht="3.75" customHeight="1">
      <c r="A5" s="214"/>
      <c r="B5" s="215"/>
      <c r="C5" s="216"/>
      <c r="D5" s="127"/>
    </row>
    <row r="6" spans="1:4" s="74" customFormat="1" ht="25.5" customHeight="1">
      <c r="A6" s="217">
        <v>1</v>
      </c>
      <c r="B6" s="218" t="s">
        <v>7</v>
      </c>
      <c r="C6" s="269">
        <f>SUM(C7+C9+C13+C14+C15+C16+C17+C23+C24)</f>
        <v>0</v>
      </c>
      <c r="D6" s="128"/>
    </row>
    <row r="7" spans="1:4" s="187" customFormat="1" ht="25.5" customHeight="1">
      <c r="A7" s="317">
        <v>1.1000000000000001</v>
      </c>
      <c r="B7" s="318" t="s">
        <v>106</v>
      </c>
      <c r="C7" s="319">
        <f>SUM(C8)</f>
        <v>0</v>
      </c>
      <c r="D7" s="186"/>
    </row>
    <row r="8" spans="1:4" s="205" customFormat="1" ht="25.5" customHeight="1">
      <c r="A8" s="262" t="s">
        <v>930</v>
      </c>
      <c r="B8" s="263" t="s">
        <v>931</v>
      </c>
      <c r="C8" s="272"/>
      <c r="D8" s="204"/>
    </row>
    <row r="9" spans="1:4" s="189" customFormat="1" ht="25.5" customHeight="1">
      <c r="A9" s="317">
        <v>1.2</v>
      </c>
      <c r="B9" s="318" t="s">
        <v>107</v>
      </c>
      <c r="C9" s="319">
        <f>SUM(C10:C12)</f>
        <v>0</v>
      </c>
      <c r="D9" s="188"/>
    </row>
    <row r="10" spans="1:4" s="205" customFormat="1" ht="25.5" customHeight="1">
      <c r="A10" s="262" t="s">
        <v>932</v>
      </c>
      <c r="B10" s="263" t="s">
        <v>933</v>
      </c>
      <c r="C10" s="272"/>
      <c r="D10" s="204"/>
    </row>
    <row r="11" spans="1:4" s="205" customFormat="1" ht="25.5" customHeight="1">
      <c r="A11" s="262" t="s">
        <v>934</v>
      </c>
      <c r="B11" s="263" t="s">
        <v>935</v>
      </c>
      <c r="C11" s="272"/>
      <c r="D11" s="204"/>
    </row>
    <row r="12" spans="1:4" s="205" customFormat="1" ht="25.5" customHeight="1">
      <c r="A12" s="262" t="s">
        <v>936</v>
      </c>
      <c r="B12" s="263" t="s">
        <v>937</v>
      </c>
      <c r="C12" s="272"/>
      <c r="D12" s="204"/>
    </row>
    <row r="13" spans="1:4" s="191" customFormat="1" ht="30" customHeight="1">
      <c r="A13" s="317">
        <v>1.3</v>
      </c>
      <c r="B13" s="318" t="s">
        <v>108</v>
      </c>
      <c r="C13" s="320"/>
      <c r="D13" s="190"/>
    </row>
    <row r="14" spans="1:4" s="191" customFormat="1" ht="25.5" customHeight="1">
      <c r="A14" s="317">
        <v>1.4</v>
      </c>
      <c r="B14" s="318" t="s">
        <v>109</v>
      </c>
      <c r="C14" s="320"/>
      <c r="D14" s="190"/>
    </row>
    <row r="15" spans="1:4" s="191" customFormat="1" ht="25.5" customHeight="1">
      <c r="A15" s="317">
        <v>1.5</v>
      </c>
      <c r="B15" s="318" t="s">
        <v>110</v>
      </c>
      <c r="C15" s="320"/>
      <c r="D15" s="190"/>
    </row>
    <row r="16" spans="1:4" s="191" customFormat="1" ht="25.5" customHeight="1">
      <c r="A16" s="317">
        <v>1.6</v>
      </c>
      <c r="B16" s="318" t="s">
        <v>111</v>
      </c>
      <c r="C16" s="320"/>
      <c r="D16" s="190"/>
    </row>
    <row r="17" spans="1:4" s="189" customFormat="1" ht="25.5" customHeight="1">
      <c r="A17" s="317">
        <v>1.7</v>
      </c>
      <c r="B17" s="321" t="s">
        <v>112</v>
      </c>
      <c r="C17" s="319">
        <f>SUM(C18:C22)</f>
        <v>0</v>
      </c>
      <c r="D17" s="188"/>
    </row>
    <row r="18" spans="1:4" s="205" customFormat="1" ht="25.5" customHeight="1">
      <c r="A18" s="262" t="s">
        <v>938</v>
      </c>
      <c r="B18" s="263" t="s">
        <v>939</v>
      </c>
      <c r="C18" s="272"/>
      <c r="D18" s="204"/>
    </row>
    <row r="19" spans="1:4" s="205" customFormat="1" ht="25.5" customHeight="1">
      <c r="A19" s="262" t="s">
        <v>940</v>
      </c>
      <c r="B19" s="264" t="s">
        <v>941</v>
      </c>
      <c r="C19" s="272"/>
      <c r="D19" s="204"/>
    </row>
    <row r="20" spans="1:4" s="205" customFormat="1" ht="25.5" customHeight="1">
      <c r="A20" s="262" t="s">
        <v>942</v>
      </c>
      <c r="B20" s="263" t="s">
        <v>943</v>
      </c>
      <c r="C20" s="272"/>
      <c r="D20" s="204"/>
    </row>
    <row r="21" spans="1:4" s="205" customFormat="1" ht="25.5" customHeight="1">
      <c r="A21" s="262" t="s">
        <v>944</v>
      </c>
      <c r="B21" s="263" t="s">
        <v>945</v>
      </c>
      <c r="C21" s="272"/>
      <c r="D21" s="204"/>
    </row>
    <row r="22" spans="1:4" s="205" customFormat="1" ht="25.5" customHeight="1">
      <c r="A22" s="262" t="s">
        <v>946</v>
      </c>
      <c r="B22" s="263" t="s">
        <v>947</v>
      </c>
      <c r="C22" s="272"/>
      <c r="D22" s="204"/>
    </row>
    <row r="23" spans="1:4" s="187" customFormat="1" ht="25.5" customHeight="1">
      <c r="A23" s="317">
        <v>1.8</v>
      </c>
      <c r="B23" s="318" t="s">
        <v>113</v>
      </c>
      <c r="C23" s="320"/>
      <c r="D23" s="186"/>
    </row>
    <row r="24" spans="1:4" s="187" customFormat="1" ht="25.5" customHeight="1">
      <c r="A24" s="317">
        <v>1.9</v>
      </c>
      <c r="B24" s="322" t="s">
        <v>916</v>
      </c>
      <c r="C24" s="323"/>
      <c r="D24" s="186"/>
    </row>
    <row r="25" spans="1:4" s="77" customFormat="1" ht="25.5" customHeight="1">
      <c r="A25" s="217">
        <v>2</v>
      </c>
      <c r="B25" s="219" t="s">
        <v>15</v>
      </c>
      <c r="C25" s="270">
        <f>SUM(C26:C30)</f>
        <v>0</v>
      </c>
      <c r="D25" s="132"/>
    </row>
    <row r="26" spans="1:4" s="67" customFormat="1" ht="25.5" customHeight="1">
      <c r="A26" s="317">
        <v>2.1</v>
      </c>
      <c r="B26" s="318" t="s">
        <v>114</v>
      </c>
      <c r="C26" s="324"/>
      <c r="D26" s="130"/>
    </row>
    <row r="27" spans="1:4" s="67" customFormat="1" ht="25.5" customHeight="1">
      <c r="A27" s="317">
        <v>2.2000000000000002</v>
      </c>
      <c r="B27" s="318" t="s">
        <v>948</v>
      </c>
      <c r="C27" s="324"/>
      <c r="D27" s="130"/>
    </row>
    <row r="28" spans="1:4" s="67" customFormat="1" ht="25.5" customHeight="1">
      <c r="A28" s="317">
        <v>2.2999999999999998</v>
      </c>
      <c r="B28" s="318" t="s">
        <v>115</v>
      </c>
      <c r="C28" s="324"/>
      <c r="D28" s="130"/>
    </row>
    <row r="29" spans="1:4" s="67" customFormat="1" ht="33" customHeight="1">
      <c r="A29" s="317">
        <v>2.4</v>
      </c>
      <c r="B29" s="318" t="s">
        <v>116</v>
      </c>
      <c r="C29" s="324"/>
      <c r="D29" s="130"/>
    </row>
    <row r="30" spans="1:4" s="67" customFormat="1" ht="25.5" customHeight="1">
      <c r="A30" s="317">
        <v>2.5</v>
      </c>
      <c r="B30" s="318" t="s">
        <v>917</v>
      </c>
      <c r="C30" s="324"/>
      <c r="D30" s="130"/>
    </row>
    <row r="31" spans="1:4" s="77" customFormat="1" ht="25.5" customHeight="1">
      <c r="A31" s="217">
        <v>3</v>
      </c>
      <c r="B31" s="220" t="s">
        <v>16</v>
      </c>
      <c r="C31" s="270">
        <f>SUM(C32:C33)</f>
        <v>0</v>
      </c>
      <c r="D31" s="132"/>
    </row>
    <row r="32" spans="1:4" s="193" customFormat="1" ht="25.5" customHeight="1">
      <c r="A32" s="317">
        <v>3.1</v>
      </c>
      <c r="B32" s="318" t="s">
        <v>117</v>
      </c>
      <c r="C32" s="320"/>
      <c r="D32" s="192"/>
    </row>
    <row r="33" spans="1:4" s="193" customFormat="1" ht="45.6" customHeight="1">
      <c r="A33" s="317">
        <v>3.9</v>
      </c>
      <c r="B33" s="318" t="s">
        <v>1012</v>
      </c>
      <c r="C33" s="320"/>
      <c r="D33" s="192"/>
    </row>
    <row r="34" spans="1:4" s="138" customFormat="1" ht="25.5" customHeight="1">
      <c r="A34" s="217">
        <v>4</v>
      </c>
      <c r="B34" s="221" t="s">
        <v>118</v>
      </c>
      <c r="C34" s="270">
        <f>SUM(C35+C41+C56+C57+C62)</f>
        <v>0</v>
      </c>
      <c r="D34" s="137"/>
    </row>
    <row r="35" spans="1:4" s="195" customFormat="1" ht="33.6" customHeight="1">
      <c r="A35" s="317">
        <v>4.0999999999999996</v>
      </c>
      <c r="B35" s="78" t="s">
        <v>119</v>
      </c>
      <c r="C35" s="319">
        <f>SUM(C36:C39)</f>
        <v>0</v>
      </c>
      <c r="D35" s="194"/>
    </row>
    <row r="36" spans="1:4" s="207" customFormat="1" ht="25.5" customHeight="1">
      <c r="A36" s="262" t="s">
        <v>949</v>
      </c>
      <c r="B36" s="263" t="s">
        <v>950</v>
      </c>
      <c r="C36" s="272"/>
      <c r="D36" s="206"/>
    </row>
    <row r="37" spans="1:4" s="207" customFormat="1" ht="25.5" customHeight="1">
      <c r="A37" s="262" t="s">
        <v>1151</v>
      </c>
      <c r="B37" s="263" t="s">
        <v>1153</v>
      </c>
      <c r="C37" s="272"/>
      <c r="D37" s="206"/>
    </row>
    <row r="38" spans="1:4" s="207" customFormat="1" ht="25.5" customHeight="1">
      <c r="A38" s="262" t="s">
        <v>1152</v>
      </c>
      <c r="B38" s="263" t="s">
        <v>1154</v>
      </c>
      <c r="C38" s="272"/>
      <c r="D38" s="206"/>
    </row>
    <row r="39" spans="1:4" s="207" customFormat="1" ht="26.45" customHeight="1">
      <c r="A39" s="262" t="s">
        <v>951</v>
      </c>
      <c r="B39" s="263" t="s">
        <v>952</v>
      </c>
      <c r="C39" s="272"/>
      <c r="D39" s="206"/>
    </row>
    <row r="40" spans="1:4" s="197" customFormat="1" ht="25.5" customHeight="1">
      <c r="A40" s="317">
        <v>4.2</v>
      </c>
      <c r="B40" s="318" t="s">
        <v>918</v>
      </c>
      <c r="C40" s="271"/>
      <c r="D40" s="196"/>
    </row>
    <row r="41" spans="1:4" s="201" customFormat="1" ht="25.5" customHeight="1">
      <c r="A41" s="325">
        <v>4.3</v>
      </c>
      <c r="B41" s="326" t="s">
        <v>121</v>
      </c>
      <c r="C41" s="327">
        <f>SUM(C42:C55)</f>
        <v>0</v>
      </c>
      <c r="D41" s="200"/>
    </row>
    <row r="42" spans="1:4" s="199" customFormat="1" ht="16.149999999999999" customHeight="1">
      <c r="A42" s="265" t="s">
        <v>953</v>
      </c>
      <c r="B42" s="266" t="s">
        <v>954</v>
      </c>
      <c r="C42" s="277"/>
      <c r="D42" s="198"/>
    </row>
    <row r="43" spans="1:4" s="79" customFormat="1" ht="19.149999999999999" customHeight="1">
      <c r="A43" s="262" t="s">
        <v>955</v>
      </c>
      <c r="B43" s="263" t="s">
        <v>956</v>
      </c>
      <c r="C43" s="272"/>
      <c r="D43" s="133"/>
    </row>
    <row r="44" spans="1:4" s="75" customFormat="1" ht="16.899999999999999" customHeight="1">
      <c r="A44" s="262" t="s">
        <v>957</v>
      </c>
      <c r="B44" s="263" t="s">
        <v>958</v>
      </c>
      <c r="C44" s="272"/>
      <c r="D44" s="129"/>
    </row>
    <row r="45" spans="1:4" s="185" customFormat="1" ht="18.600000000000001" customHeight="1">
      <c r="A45" s="262" t="s">
        <v>959</v>
      </c>
      <c r="B45" s="263" t="s">
        <v>960</v>
      </c>
      <c r="C45" s="272"/>
      <c r="D45" s="184"/>
    </row>
    <row r="46" spans="1:4" s="79" customFormat="1" ht="18" customHeight="1">
      <c r="A46" s="262" t="s">
        <v>961</v>
      </c>
      <c r="B46" s="263" t="s">
        <v>962</v>
      </c>
      <c r="C46" s="272"/>
      <c r="D46" s="133"/>
    </row>
    <row r="47" spans="1:4" s="79" customFormat="1" ht="21.6" customHeight="1">
      <c r="A47" s="262" t="s">
        <v>963</v>
      </c>
      <c r="B47" s="263" t="s">
        <v>964</v>
      </c>
      <c r="C47" s="272"/>
      <c r="D47" s="133"/>
    </row>
    <row r="48" spans="1:4" s="79" customFormat="1" ht="21.6" customHeight="1">
      <c r="A48" s="262" t="s">
        <v>965</v>
      </c>
      <c r="B48" s="263" t="s">
        <v>966</v>
      </c>
      <c r="C48" s="272"/>
      <c r="D48" s="133"/>
    </row>
    <row r="49" spans="1:4" s="79" customFormat="1" ht="20.45" customHeight="1">
      <c r="A49" s="262" t="s">
        <v>967</v>
      </c>
      <c r="B49" s="263" t="s">
        <v>968</v>
      </c>
      <c r="C49" s="272"/>
      <c r="D49" s="133"/>
    </row>
    <row r="50" spans="1:4" s="79" customFormat="1" ht="21.6" customHeight="1">
      <c r="A50" s="262" t="s">
        <v>969</v>
      </c>
      <c r="B50" s="263" t="s">
        <v>970</v>
      </c>
      <c r="C50" s="272"/>
      <c r="D50" s="133"/>
    </row>
    <row r="51" spans="1:4" s="79" customFormat="1" ht="28.5" customHeight="1">
      <c r="A51" s="262" t="s">
        <v>971</v>
      </c>
      <c r="B51" s="263" t="s">
        <v>1147</v>
      </c>
      <c r="C51" s="272"/>
      <c r="D51" s="133"/>
    </row>
    <row r="52" spans="1:4" s="79" customFormat="1" ht="17.45" customHeight="1">
      <c r="A52" s="262" t="s">
        <v>972</v>
      </c>
      <c r="B52" s="263" t="s">
        <v>973</v>
      </c>
      <c r="C52" s="272"/>
      <c r="D52" s="133"/>
    </row>
    <row r="53" spans="1:4" s="79" customFormat="1" ht="19.149999999999999" customHeight="1">
      <c r="A53" s="262" t="s">
        <v>974</v>
      </c>
      <c r="B53" s="263" t="s">
        <v>975</v>
      </c>
      <c r="C53" s="272"/>
      <c r="D53" s="133"/>
    </row>
    <row r="54" spans="1:4" s="79" customFormat="1" ht="16.149999999999999" customHeight="1">
      <c r="A54" s="262" t="s">
        <v>976</v>
      </c>
      <c r="B54" s="263" t="s">
        <v>977</v>
      </c>
      <c r="C54" s="272"/>
      <c r="D54" s="133"/>
    </row>
    <row r="55" spans="1:4" s="75" customFormat="1" ht="21.6" customHeight="1">
      <c r="A55" s="262" t="s">
        <v>978</v>
      </c>
      <c r="B55" s="263" t="s">
        <v>979</v>
      </c>
      <c r="C55" s="272"/>
      <c r="D55" s="129"/>
    </row>
    <row r="56" spans="1:4" s="187" customFormat="1" ht="26.45" customHeight="1">
      <c r="A56" s="317">
        <v>4.4000000000000004</v>
      </c>
      <c r="B56" s="78" t="s">
        <v>122</v>
      </c>
      <c r="C56" s="320"/>
      <c r="D56" s="186"/>
    </row>
    <row r="57" spans="1:4" s="79" customFormat="1" ht="24" customHeight="1">
      <c r="A57" s="317">
        <v>4.5</v>
      </c>
      <c r="B57" s="318" t="s">
        <v>1013</v>
      </c>
      <c r="C57" s="319">
        <f>SUM(C58:C61)</f>
        <v>0</v>
      </c>
      <c r="D57" s="133"/>
    </row>
    <row r="58" spans="1:4" s="79" customFormat="1" ht="21" customHeight="1">
      <c r="A58" s="262" t="s">
        <v>980</v>
      </c>
      <c r="B58" s="263" t="s">
        <v>939</v>
      </c>
      <c r="C58" s="272"/>
      <c r="D58" s="133"/>
    </row>
    <row r="59" spans="1:4" s="79" customFormat="1" ht="20.45" customHeight="1">
      <c r="A59" s="262" t="s">
        <v>981</v>
      </c>
      <c r="B59" s="263" t="s">
        <v>941</v>
      </c>
      <c r="C59" s="272"/>
      <c r="D59" s="133"/>
    </row>
    <row r="60" spans="1:4" s="79" customFormat="1" ht="19.899999999999999" customHeight="1">
      <c r="A60" s="262" t="s">
        <v>982</v>
      </c>
      <c r="B60" s="263" t="s">
        <v>943</v>
      </c>
      <c r="C60" s="272"/>
      <c r="D60" s="133"/>
    </row>
    <row r="61" spans="1:4" s="79" customFormat="1" ht="19.149999999999999" customHeight="1">
      <c r="A61" s="262" t="s">
        <v>983</v>
      </c>
      <c r="B61" s="263" t="s">
        <v>945</v>
      </c>
      <c r="C61" s="272"/>
      <c r="D61" s="133"/>
    </row>
    <row r="62" spans="1:4" s="79" customFormat="1" ht="30.6" customHeight="1">
      <c r="A62" s="317">
        <v>4.9000000000000004</v>
      </c>
      <c r="B62" s="318" t="s">
        <v>919</v>
      </c>
      <c r="C62" s="320"/>
      <c r="D62" s="133"/>
    </row>
    <row r="63" spans="1:4" s="79" customFormat="1" ht="26.45" customHeight="1">
      <c r="A63" s="217">
        <v>5</v>
      </c>
      <c r="B63" s="219" t="s">
        <v>19</v>
      </c>
      <c r="C63" s="270">
        <f>SUM(C64+C69)</f>
        <v>0</v>
      </c>
      <c r="D63" s="133"/>
    </row>
    <row r="64" spans="1:4" s="195" customFormat="1" ht="25.9" customHeight="1">
      <c r="A64" s="317">
        <v>5.0999999999999996</v>
      </c>
      <c r="B64" s="78" t="s">
        <v>19</v>
      </c>
      <c r="C64" s="319">
        <f>SUM(C65:C67)</f>
        <v>0</v>
      </c>
      <c r="D64" s="194"/>
    </row>
    <row r="65" spans="1:4" s="79" customFormat="1" ht="24.6" customHeight="1">
      <c r="A65" s="262" t="s">
        <v>984</v>
      </c>
      <c r="B65" s="263" t="s">
        <v>985</v>
      </c>
      <c r="C65" s="272"/>
      <c r="D65" s="133"/>
    </row>
    <row r="66" spans="1:4" s="79" customFormat="1" ht="18.600000000000001" customHeight="1">
      <c r="A66" s="262" t="s">
        <v>986</v>
      </c>
      <c r="B66" s="263" t="s">
        <v>987</v>
      </c>
      <c r="C66" s="272"/>
      <c r="D66" s="133"/>
    </row>
    <row r="67" spans="1:4" s="79" customFormat="1" ht="21" customHeight="1">
      <c r="A67" s="262" t="s">
        <v>988</v>
      </c>
      <c r="B67" s="263" t="s">
        <v>989</v>
      </c>
      <c r="C67" s="272"/>
      <c r="D67" s="133"/>
    </row>
    <row r="68" spans="1:4" s="195" customFormat="1" ht="23.45" customHeight="1">
      <c r="A68" s="317">
        <v>5.2</v>
      </c>
      <c r="B68" s="78" t="s">
        <v>920</v>
      </c>
      <c r="C68" s="271"/>
      <c r="D68" s="194"/>
    </row>
    <row r="69" spans="1:4" s="195" customFormat="1" ht="37.9" customHeight="1">
      <c r="A69" s="317">
        <v>5.9</v>
      </c>
      <c r="B69" s="78" t="s">
        <v>1021</v>
      </c>
      <c r="C69" s="320"/>
      <c r="D69" s="194"/>
    </row>
    <row r="70" spans="1:4" s="79" customFormat="1" ht="29.45" customHeight="1">
      <c r="A70" s="217">
        <v>6</v>
      </c>
      <c r="B70" s="219" t="s">
        <v>20</v>
      </c>
      <c r="C70" s="270">
        <f>SUM(C71+C79+C80+C81)</f>
        <v>0</v>
      </c>
      <c r="D70" s="133"/>
    </row>
    <row r="71" spans="1:4" s="195" customFormat="1" ht="18.600000000000001" customHeight="1">
      <c r="A71" s="317">
        <v>6.1</v>
      </c>
      <c r="B71" s="78" t="s">
        <v>921</v>
      </c>
      <c r="C71" s="319">
        <f>SUM(C72:C78)</f>
        <v>0</v>
      </c>
      <c r="D71" s="194"/>
    </row>
    <row r="72" spans="1:4" s="79" customFormat="1" ht="20.25" customHeight="1">
      <c r="A72" s="262" t="s">
        <v>990</v>
      </c>
      <c r="B72" s="263" t="s">
        <v>991</v>
      </c>
      <c r="C72" s="272"/>
      <c r="D72" s="133"/>
    </row>
    <row r="73" spans="1:4" s="79" customFormat="1" ht="19.899999999999999" customHeight="1">
      <c r="A73" s="262" t="s">
        <v>992</v>
      </c>
      <c r="B73" s="263" t="s">
        <v>941</v>
      </c>
      <c r="C73" s="272"/>
      <c r="D73" s="133"/>
    </row>
    <row r="74" spans="1:4" s="79" customFormat="1" ht="22.15" customHeight="1">
      <c r="A74" s="262" t="s">
        <v>993</v>
      </c>
      <c r="B74" s="263" t="s">
        <v>123</v>
      </c>
      <c r="C74" s="272"/>
      <c r="D74" s="133"/>
    </row>
    <row r="75" spans="1:4" s="79" customFormat="1" ht="19.899999999999999" customHeight="1">
      <c r="A75" s="262" t="s">
        <v>994</v>
      </c>
      <c r="B75" s="263" t="s">
        <v>995</v>
      </c>
      <c r="C75" s="272"/>
      <c r="D75" s="133"/>
    </row>
    <row r="76" spans="1:4" s="79" customFormat="1" ht="22.15" customHeight="1">
      <c r="A76" s="262" t="s">
        <v>996</v>
      </c>
      <c r="B76" s="263" t="s">
        <v>997</v>
      </c>
      <c r="C76" s="272"/>
      <c r="D76" s="133"/>
    </row>
    <row r="77" spans="1:4" s="79" customFormat="1" ht="22.15" customHeight="1">
      <c r="A77" s="262" t="s">
        <v>998</v>
      </c>
      <c r="B77" s="263" t="s">
        <v>999</v>
      </c>
      <c r="C77" s="272"/>
      <c r="D77" s="133"/>
    </row>
    <row r="78" spans="1:4" s="79" customFormat="1" ht="23.45" customHeight="1">
      <c r="A78" s="262" t="s">
        <v>1000</v>
      </c>
      <c r="B78" s="263" t="s">
        <v>1001</v>
      </c>
      <c r="C78" s="272"/>
      <c r="D78" s="133"/>
    </row>
    <row r="79" spans="1:4" s="195" customFormat="1" ht="21" customHeight="1">
      <c r="A79" s="317">
        <v>6.2</v>
      </c>
      <c r="B79" s="78" t="s">
        <v>1002</v>
      </c>
      <c r="C79" s="320"/>
      <c r="D79" s="194"/>
    </row>
    <row r="80" spans="1:4" s="195" customFormat="1" ht="24.6" customHeight="1">
      <c r="A80" s="317">
        <v>6.3</v>
      </c>
      <c r="B80" s="328" t="s">
        <v>1003</v>
      </c>
      <c r="C80" s="323"/>
      <c r="D80" s="194"/>
    </row>
    <row r="81" spans="1:4" s="195" customFormat="1" ht="24.6" customHeight="1">
      <c r="A81" s="317">
        <v>6.9</v>
      </c>
      <c r="B81" s="328" t="s">
        <v>1022</v>
      </c>
      <c r="C81" s="323"/>
      <c r="D81" s="194"/>
    </row>
    <row r="82" spans="1:4" s="80" customFormat="1" ht="25.5" customHeight="1">
      <c r="A82" s="217">
        <v>7</v>
      </c>
      <c r="B82" s="219" t="s">
        <v>922</v>
      </c>
      <c r="C82" s="270">
        <f>SUM(C83:C91)</f>
        <v>0</v>
      </c>
      <c r="D82" s="134"/>
    </row>
    <row r="83" spans="1:4" s="80" customFormat="1" ht="36.75" customHeight="1">
      <c r="A83" s="317">
        <v>7.1</v>
      </c>
      <c r="B83" s="329" t="s">
        <v>1099</v>
      </c>
      <c r="C83" s="323"/>
      <c r="D83" s="134"/>
    </row>
    <row r="84" spans="1:4" s="80" customFormat="1" ht="36.75" customHeight="1">
      <c r="A84" s="317">
        <v>7.2</v>
      </c>
      <c r="B84" s="329" t="s">
        <v>923</v>
      </c>
      <c r="C84" s="323"/>
      <c r="D84" s="134"/>
    </row>
    <row r="85" spans="1:4" s="80" customFormat="1" ht="36.75" customHeight="1">
      <c r="A85" s="317">
        <v>7.3</v>
      </c>
      <c r="B85" s="329" t="s">
        <v>924</v>
      </c>
      <c r="C85" s="323"/>
      <c r="D85" s="134"/>
    </row>
    <row r="86" spans="1:4" s="80" customFormat="1" ht="47.45" customHeight="1">
      <c r="A86" s="317">
        <v>7.4</v>
      </c>
      <c r="B86" s="329" t="s">
        <v>925</v>
      </c>
      <c r="C86" s="323"/>
      <c r="D86" s="134"/>
    </row>
    <row r="87" spans="1:4" s="80" customFormat="1" ht="50.45" customHeight="1">
      <c r="A87" s="317">
        <v>7.5</v>
      </c>
      <c r="B87" s="329" t="s">
        <v>926</v>
      </c>
      <c r="C87" s="323"/>
      <c r="D87" s="134"/>
    </row>
    <row r="88" spans="1:4" s="80" customFormat="1" ht="49.9" customHeight="1">
      <c r="A88" s="317">
        <v>7.6</v>
      </c>
      <c r="B88" s="329" t="s">
        <v>927</v>
      </c>
      <c r="C88" s="323"/>
      <c r="D88" s="134"/>
    </row>
    <row r="89" spans="1:4" s="80" customFormat="1" ht="43.9" customHeight="1">
      <c r="A89" s="317">
        <v>7.7</v>
      </c>
      <c r="B89" s="329" t="s">
        <v>928</v>
      </c>
      <c r="C89" s="323"/>
      <c r="D89" s="134"/>
    </row>
    <row r="90" spans="1:4" s="80" customFormat="1" ht="39.6" customHeight="1">
      <c r="A90" s="317">
        <v>7.8</v>
      </c>
      <c r="B90" s="329" t="s">
        <v>929</v>
      </c>
      <c r="C90" s="323"/>
      <c r="D90" s="134"/>
    </row>
    <row r="91" spans="1:4" s="80" customFormat="1" ht="33.6" customHeight="1">
      <c r="A91" s="317">
        <v>7.9</v>
      </c>
      <c r="B91" s="329" t="s">
        <v>29</v>
      </c>
      <c r="C91" s="323"/>
      <c r="D91" s="134"/>
    </row>
    <row r="92" spans="1:4" s="79" customFormat="1" ht="37.9" customHeight="1">
      <c r="A92" s="217">
        <v>8</v>
      </c>
      <c r="B92" s="222" t="s">
        <v>1146</v>
      </c>
      <c r="C92" s="270">
        <f>SUM(C93+C96+C101+C102+C103)</f>
        <v>0</v>
      </c>
      <c r="D92" s="133"/>
    </row>
    <row r="93" spans="1:4" s="195" customFormat="1" ht="25.5" customHeight="1">
      <c r="A93" s="317">
        <v>8.1</v>
      </c>
      <c r="B93" s="78" t="s">
        <v>124</v>
      </c>
      <c r="C93" s="319">
        <f>SUM(C94:C95)</f>
        <v>0</v>
      </c>
      <c r="D93" s="194"/>
    </row>
    <row r="94" spans="1:4" s="76" customFormat="1" ht="25.5" customHeight="1">
      <c r="A94" s="262" t="s">
        <v>848</v>
      </c>
      <c r="B94" s="409" t="s">
        <v>125</v>
      </c>
      <c r="C94" s="273"/>
      <c r="D94" s="131"/>
    </row>
    <row r="95" spans="1:4" s="76" customFormat="1" ht="25.5" customHeight="1">
      <c r="A95" s="262" t="s">
        <v>1004</v>
      </c>
      <c r="B95" s="409" t="s">
        <v>126</v>
      </c>
      <c r="C95" s="273"/>
      <c r="D95" s="131"/>
    </row>
    <row r="96" spans="1:4" s="195" customFormat="1" ht="25.5" customHeight="1">
      <c r="A96" s="317">
        <v>8.1999999999999993</v>
      </c>
      <c r="B96" s="78" t="s">
        <v>127</v>
      </c>
      <c r="C96" s="319">
        <f>SUM(C97:C100)</f>
        <v>0</v>
      </c>
      <c r="D96" s="194"/>
    </row>
    <row r="97" spans="1:4" s="76" customFormat="1" ht="25.5" customHeight="1">
      <c r="A97" s="262" t="s">
        <v>849</v>
      </c>
      <c r="B97" s="409" t="s">
        <v>128</v>
      </c>
      <c r="C97" s="273"/>
      <c r="D97" s="131"/>
    </row>
    <row r="98" spans="1:4" s="76" customFormat="1" ht="25.5" customHeight="1">
      <c r="A98" s="262" t="s">
        <v>1005</v>
      </c>
      <c r="B98" s="409" t="s">
        <v>129</v>
      </c>
      <c r="C98" s="273"/>
      <c r="D98" s="131"/>
    </row>
    <row r="99" spans="1:4" s="76" customFormat="1" ht="25.5" customHeight="1">
      <c r="A99" s="262" t="s">
        <v>1006</v>
      </c>
      <c r="B99" s="409" t="s">
        <v>130</v>
      </c>
      <c r="C99" s="273"/>
      <c r="D99" s="131"/>
    </row>
    <row r="100" spans="1:4" s="76" customFormat="1" ht="25.5" customHeight="1">
      <c r="A100" s="262" t="s">
        <v>1007</v>
      </c>
      <c r="B100" s="409" t="s">
        <v>131</v>
      </c>
      <c r="C100" s="273"/>
      <c r="D100" s="131"/>
    </row>
    <row r="101" spans="1:4" s="195" customFormat="1" ht="25.5" customHeight="1">
      <c r="A101" s="317">
        <v>8.3000000000000007</v>
      </c>
      <c r="B101" s="78" t="s">
        <v>132</v>
      </c>
      <c r="C101" s="320"/>
      <c r="D101" s="194"/>
    </row>
    <row r="102" spans="1:4" s="195" customFormat="1" ht="25.5" customHeight="1">
      <c r="A102" s="317">
        <v>8.4</v>
      </c>
      <c r="B102" s="78" t="s">
        <v>1008</v>
      </c>
      <c r="C102" s="320"/>
      <c r="D102" s="194"/>
    </row>
    <row r="103" spans="1:4" s="195" customFormat="1" ht="25.5" customHeight="1">
      <c r="A103" s="317">
        <v>8.5</v>
      </c>
      <c r="B103" s="78" t="s">
        <v>1009</v>
      </c>
      <c r="C103" s="320"/>
      <c r="D103" s="194"/>
    </row>
    <row r="104" spans="1:4" s="81" customFormat="1" ht="33.6" customHeight="1">
      <c r="A104" s="217">
        <v>9</v>
      </c>
      <c r="B104" s="222" t="s">
        <v>1148</v>
      </c>
      <c r="C104" s="270">
        <f>SUM(C105+C107+C109+C111)</f>
        <v>960000</v>
      </c>
      <c r="D104" s="135"/>
    </row>
    <row r="105" spans="1:4" s="203" customFormat="1" ht="23.45" customHeight="1">
      <c r="A105" s="317">
        <v>9.1</v>
      </c>
      <c r="B105" s="78" t="s">
        <v>1149</v>
      </c>
      <c r="C105" s="320"/>
      <c r="D105" s="202"/>
    </row>
    <row r="106" spans="1:4" s="195" customFormat="1" ht="20.45" customHeight="1">
      <c r="A106" s="317">
        <v>9.1999999999999993</v>
      </c>
      <c r="B106" s="322" t="s">
        <v>1014</v>
      </c>
      <c r="C106" s="274"/>
      <c r="D106" s="194"/>
    </row>
    <row r="107" spans="1:4" s="203" customFormat="1" ht="22.9" customHeight="1">
      <c r="A107" s="317">
        <v>9.3000000000000007</v>
      </c>
      <c r="B107" s="78" t="s">
        <v>134</v>
      </c>
      <c r="C107" s="320">
        <v>960000</v>
      </c>
      <c r="D107" s="202"/>
    </row>
    <row r="108" spans="1:4" s="203" customFormat="1" ht="21.6" customHeight="1">
      <c r="A108" s="317">
        <v>9.4</v>
      </c>
      <c r="B108" s="328" t="s">
        <v>1015</v>
      </c>
      <c r="C108" s="275"/>
      <c r="D108" s="202"/>
    </row>
    <row r="109" spans="1:4" s="203" customFormat="1" ht="23.45" customHeight="1">
      <c r="A109" s="317">
        <v>9.5</v>
      </c>
      <c r="B109" s="328" t="s">
        <v>136</v>
      </c>
      <c r="C109" s="330"/>
      <c r="D109" s="202"/>
    </row>
    <row r="110" spans="1:4" s="203" customFormat="1" ht="26.45" customHeight="1">
      <c r="A110" s="317">
        <v>9.6</v>
      </c>
      <c r="B110" s="78" t="s">
        <v>1150</v>
      </c>
      <c r="C110" s="271"/>
      <c r="D110" s="202"/>
    </row>
    <row r="111" spans="1:4" s="203" customFormat="1" ht="27" customHeight="1">
      <c r="A111" s="317">
        <v>9.6999999999999993</v>
      </c>
      <c r="B111" s="328" t="s">
        <v>1010</v>
      </c>
      <c r="C111" s="330"/>
      <c r="D111" s="202"/>
    </row>
    <row r="112" spans="1:4" s="81" customFormat="1" ht="20.45" customHeight="1">
      <c r="A112" s="217">
        <v>0</v>
      </c>
      <c r="B112" s="219" t="s">
        <v>25</v>
      </c>
      <c r="C112" s="270">
        <f>SUM(C113+C115)</f>
        <v>0</v>
      </c>
      <c r="D112" s="135"/>
    </row>
    <row r="113" spans="1:4" s="203" customFormat="1" ht="22.15" customHeight="1">
      <c r="A113" s="317">
        <v>0.1</v>
      </c>
      <c r="B113" s="78" t="s">
        <v>137</v>
      </c>
      <c r="C113" s="320"/>
      <c r="D113" s="202"/>
    </row>
    <row r="114" spans="1:4" s="203" customFormat="1" ht="25.15" customHeight="1">
      <c r="A114" s="317">
        <v>0.2</v>
      </c>
      <c r="B114" s="78" t="s">
        <v>138</v>
      </c>
      <c r="C114" s="271"/>
      <c r="D114" s="202"/>
    </row>
    <row r="115" spans="1:4" s="195" customFormat="1" ht="25.9" customHeight="1">
      <c r="A115" s="317">
        <v>0.3</v>
      </c>
      <c r="B115" s="322" t="s">
        <v>1011</v>
      </c>
      <c r="C115" s="323"/>
      <c r="D115" s="194"/>
    </row>
    <row r="116" spans="1:4" s="82" customFormat="1" ht="23.45" customHeight="1">
      <c r="A116" s="410" t="s">
        <v>139</v>
      </c>
      <c r="B116" s="411"/>
      <c r="C116" s="276">
        <f>SUM(C6+C25+C31+C34+C63+C70+C82+C92+C104+C112)</f>
        <v>960000</v>
      </c>
      <c r="D116" s="136"/>
    </row>
    <row r="117" spans="1:4" s="72" customFormat="1" ht="12.75" customHeight="1">
      <c r="A117" s="69"/>
      <c r="B117" s="70"/>
      <c r="C117" s="71"/>
    </row>
    <row r="118" spans="1:4" ht="12.75" customHeight="1"/>
    <row r="119" spans="1:4" ht="12.75" customHeight="1"/>
    <row r="120" spans="1:4" ht="12.75" customHeight="1"/>
    <row r="121" spans="1:4" ht="12.75" customHeight="1"/>
    <row r="122" spans="1:4" ht="12.75" customHeight="1"/>
    <row r="123" spans="1:4" ht="12.75" customHeight="1"/>
    <row r="124" spans="1:4" ht="12.75" customHeight="1"/>
    <row r="125" spans="1:4" ht="12.75" customHeight="1"/>
    <row r="126" spans="1:4" ht="12.75" customHeight="1"/>
    <row r="127" spans="1:4" ht="12.75" customHeight="1"/>
    <row r="128" spans="1:4"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sheetData>
  <sheetProtection algorithmName="SHA-512" hashValue="e/WbKwF5MK5BFpBS0aY+X/tpJOBLTzidhYc3hOphPzs3cyOtwv1mVHvQF7VUfdwLUkQRKnM29tLT7k3/T+4GEQ==" saltValue="cG72iZRv6q6TRRFLtgr1nQ==" spinCount="100000" sheet="1" objects="1" scenarios="1"/>
  <mergeCells count="6">
    <mergeCell ref="A116:B116"/>
    <mergeCell ref="A1:C1"/>
    <mergeCell ref="A2:C2"/>
    <mergeCell ref="A3:A4"/>
    <mergeCell ref="B3:B4"/>
    <mergeCell ref="C3:C4"/>
  </mergeCells>
  <conditionalFormatting sqref="B84">
    <cfRule type="containsBlanks" dxfId="8" priority="10">
      <formula>LEN(TRIM(B84))=0</formula>
    </cfRule>
  </conditionalFormatting>
  <conditionalFormatting sqref="B83">
    <cfRule type="containsBlanks" dxfId="7" priority="9">
      <formula>LEN(TRIM(B83))=0</formula>
    </cfRule>
  </conditionalFormatting>
  <conditionalFormatting sqref="B85">
    <cfRule type="containsBlanks" dxfId="6" priority="7">
      <formula>LEN(TRIM(B85))=0</formula>
    </cfRule>
  </conditionalFormatting>
  <conditionalFormatting sqref="B86">
    <cfRule type="containsBlanks" dxfId="5" priority="6">
      <formula>LEN(TRIM(B86))=0</formula>
    </cfRule>
  </conditionalFormatting>
  <conditionalFormatting sqref="B87">
    <cfRule type="containsBlanks" dxfId="4" priority="5">
      <formula>LEN(TRIM(B87))=0</formula>
    </cfRule>
  </conditionalFormatting>
  <conditionalFormatting sqref="B88">
    <cfRule type="containsBlanks" dxfId="3" priority="4">
      <formula>LEN(TRIM(B88))=0</formula>
    </cfRule>
  </conditionalFormatting>
  <conditionalFormatting sqref="B89">
    <cfRule type="containsBlanks" dxfId="2" priority="3">
      <formula>LEN(TRIM(B89))=0</formula>
    </cfRule>
  </conditionalFormatting>
  <conditionalFormatting sqref="B90">
    <cfRule type="containsBlanks" dxfId="1" priority="2">
      <formula>LEN(TRIM(B90))=0</formula>
    </cfRule>
  </conditionalFormatting>
  <conditionalFormatting sqref="B91">
    <cfRule type="containsBlanks" dxfId="0" priority="1">
      <formula>LEN(TRIM(B91))=0</formula>
    </cfRule>
  </conditionalFormatting>
  <dataValidations count="2">
    <dataValidation type="whole" operator="greaterThanOrEqual" allowBlank="1" showInputMessage="1" showErrorMessage="1" sqref="C97:C100 C94:C95">
      <formula1>0</formula1>
    </dataValidation>
    <dataValidation type="whole" errorStyle="warning" operator="greaterThan" allowBlank="1" showInputMessage="1" showErrorMessage="1" errorTitle="IMPORTANTE" error="Se recomienda leer las instrucciones antes de inciar con el llenado del presupuesto por objeto del gasto" sqref="B3:B5">
      <formula1>0</formula1>
    </dataValidation>
  </dataValidations>
  <pageMargins left="0.70866141732283472" right="0.70866141732283472" top="0.55118110236220474" bottom="0.55118110236220474" header="0.31496062992125984" footer="0.31496062992125984"/>
  <pageSetup scale="80" orientation="portrait" horizontalDpi="4294967295" verticalDpi="4294967295" r:id="rId1"/>
  <headerFooter>
    <oddFooter>&amp;L&amp;"-,Cursiva"&amp;10Ejercicio Fiscal 2019&amp;R&amp;"-,Cursiva"&amp;10Página &amp;P de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tabColor rgb="FFFFFF00"/>
  </sheetPr>
  <dimension ref="A1:XFC522"/>
  <sheetViews>
    <sheetView zoomScale="93" zoomScaleNormal="93" zoomScalePageLayoutView="90" workbookViewId="0">
      <pane ySplit="6" topLeftCell="A412" activePane="bottomLeft" state="frozen"/>
      <selection pane="bottomLeft" activeCell="F431" sqref="F431"/>
    </sheetView>
  </sheetViews>
  <sheetFormatPr baseColWidth="10" defaultColWidth="0" defaultRowHeight="0" customHeight="1" zeroHeight="1"/>
  <cols>
    <col min="1" max="1" width="8.42578125" style="56" customWidth="1"/>
    <col min="2" max="2" width="55.140625" style="57" customWidth="1"/>
    <col min="3" max="3" width="15" style="58" customWidth="1"/>
    <col min="4" max="4" width="18.42578125" style="58" customWidth="1"/>
    <col min="5" max="5" width="18.5703125" style="58" customWidth="1"/>
    <col min="6" max="6" width="17" style="58" customWidth="1"/>
    <col min="7" max="7" width="16.7109375" style="58" customWidth="1"/>
    <col min="8" max="8" width="16.140625" style="58" customWidth="1"/>
    <col min="9" max="9" width="18.7109375" style="58" customWidth="1"/>
    <col min="10" max="10" width="16" style="58" customWidth="1"/>
    <col min="11" max="11" width="15.7109375" style="58" customWidth="1"/>
    <col min="12" max="12" width="17.7109375" style="58" customWidth="1"/>
    <col min="13" max="13" width="16.28515625" style="58" customWidth="1"/>
    <col min="14" max="14" width="0.28515625" style="25" customWidth="1"/>
    <col min="15" max="15" width="11.42578125" style="25" hidden="1" customWidth="1"/>
    <col min="16" max="28" width="0" style="25" hidden="1" customWidth="1"/>
    <col min="29" max="16383" width="11.42578125" style="25" hidden="1"/>
    <col min="16384" max="16384" width="3.28515625" style="25" hidden="1" customWidth="1"/>
  </cols>
  <sheetData>
    <row r="1" spans="1:15" customFormat="1" ht="33" customHeight="1">
      <c r="A1" s="423" t="s">
        <v>912</v>
      </c>
      <c r="B1" s="424"/>
      <c r="C1" s="424"/>
      <c r="D1" s="424"/>
      <c r="E1" s="424"/>
      <c r="F1" s="424"/>
      <c r="G1" s="424"/>
      <c r="H1" s="424"/>
      <c r="I1" s="424"/>
      <c r="J1" s="424"/>
      <c r="K1" s="424"/>
      <c r="L1" s="424"/>
      <c r="M1" s="424"/>
      <c r="N1" s="425"/>
    </row>
    <row r="2" spans="1:15" customFormat="1" ht="24" customHeight="1">
      <c r="A2" s="426" t="str">
        <f>'ESTIMACIÓN DE INGRESOS'!A2:C2</f>
        <v>INSTITUTO MUNICIPAL DE LAS MUJERES DE IXTLAHUACAN DE LOS MEMBRILLOS, JALISCO.</v>
      </c>
      <c r="B2" s="427"/>
      <c r="C2" s="427"/>
      <c r="D2" s="427"/>
      <c r="E2" s="427"/>
      <c r="F2" s="427"/>
      <c r="G2" s="427"/>
      <c r="H2" s="427"/>
      <c r="I2" s="427"/>
      <c r="J2" s="427"/>
      <c r="K2" s="427"/>
      <c r="L2" s="427"/>
      <c r="M2" s="427"/>
      <c r="N2" s="428"/>
    </row>
    <row r="3" spans="1:15" s="183" customFormat="1" ht="31.15" customHeight="1">
      <c r="A3" s="430" t="s">
        <v>549</v>
      </c>
      <c r="B3" s="432" t="s">
        <v>3</v>
      </c>
      <c r="C3" s="437" t="s">
        <v>1055</v>
      </c>
      <c r="D3" s="438"/>
      <c r="E3" s="438"/>
      <c r="F3" s="438"/>
      <c r="G3" s="438"/>
      <c r="H3" s="438"/>
      <c r="I3" s="439"/>
      <c r="J3" s="434" t="s">
        <v>1056</v>
      </c>
      <c r="K3" s="435"/>
      <c r="L3" s="436"/>
      <c r="M3" s="429" t="s">
        <v>550</v>
      </c>
      <c r="N3" s="182"/>
    </row>
    <row r="4" spans="1:15" s="183" customFormat="1" ht="73.150000000000006" customHeight="1">
      <c r="A4" s="431"/>
      <c r="B4" s="433"/>
      <c r="C4" s="211" t="s">
        <v>1054</v>
      </c>
      <c r="D4" s="211" t="s">
        <v>1060</v>
      </c>
      <c r="E4" s="211" t="s">
        <v>1061</v>
      </c>
      <c r="F4" s="212" t="s">
        <v>1062</v>
      </c>
      <c r="G4" s="212" t="s">
        <v>1063</v>
      </c>
      <c r="H4" s="213" t="s">
        <v>1064</v>
      </c>
      <c r="I4" s="209" t="s">
        <v>1065</v>
      </c>
      <c r="J4" s="209" t="s">
        <v>1057</v>
      </c>
      <c r="K4" s="209" t="s">
        <v>1058</v>
      </c>
      <c r="L4" s="210" t="s">
        <v>1059</v>
      </c>
      <c r="M4" s="429"/>
      <c r="N4" s="182"/>
    </row>
    <row r="5" spans="1:15" s="144" customFormat="1" ht="6.6" customHeight="1">
      <c r="A5" s="139"/>
      <c r="B5" s="140"/>
      <c r="C5" s="141"/>
      <c r="D5" s="141"/>
      <c r="E5" s="140"/>
      <c r="F5" s="140"/>
      <c r="G5" s="140"/>
      <c r="H5" s="140"/>
      <c r="I5" s="142"/>
      <c r="J5" s="142"/>
      <c r="K5" s="142"/>
      <c r="L5" s="142"/>
      <c r="M5" s="142"/>
      <c r="N5" s="143"/>
    </row>
    <row r="6" spans="1:15" s="176" customFormat="1" ht="25.5" customHeight="1">
      <c r="A6" s="172">
        <v>1000</v>
      </c>
      <c r="B6" s="173" t="s">
        <v>35</v>
      </c>
      <c r="C6" s="174">
        <f t="shared" ref="C6:N6" si="0">C7+C12+C17+C26+C31+C38+C40</f>
        <v>0</v>
      </c>
      <c r="D6" s="174">
        <f>D7+D12+D17+D26+D31+D38+D40</f>
        <v>0</v>
      </c>
      <c r="E6" s="174">
        <f t="shared" si="0"/>
        <v>0</v>
      </c>
      <c r="F6" s="174">
        <f t="shared" si="0"/>
        <v>642643.19999999995</v>
      </c>
      <c r="G6" s="174">
        <f t="shared" si="0"/>
        <v>0</v>
      </c>
      <c r="H6" s="174">
        <f t="shared" si="0"/>
        <v>0</v>
      </c>
      <c r="I6" s="174">
        <f t="shared" si="0"/>
        <v>0</v>
      </c>
      <c r="J6" s="174">
        <f t="shared" si="0"/>
        <v>0</v>
      </c>
      <c r="K6" s="174">
        <f t="shared" si="0"/>
        <v>0</v>
      </c>
      <c r="L6" s="174">
        <f t="shared" si="0"/>
        <v>0</v>
      </c>
      <c r="M6" s="174">
        <f>SUM(C6:L6)</f>
        <v>642643.19999999995</v>
      </c>
      <c r="N6" s="175">
        <f t="shared" si="0"/>
        <v>0</v>
      </c>
    </row>
    <row r="7" spans="1:15" customFormat="1" ht="25.5" customHeight="1">
      <c r="A7" s="83">
        <v>1100</v>
      </c>
      <c r="B7" s="84" t="s">
        <v>141</v>
      </c>
      <c r="C7" s="278">
        <f>SUM(C8:C11)</f>
        <v>0</v>
      </c>
      <c r="D7" s="278">
        <f>SUM(D8:D11)</f>
        <v>0</v>
      </c>
      <c r="E7" s="278">
        <f t="shared" ref="E7:L7" si="1">SUM(E8:E11)</f>
        <v>0</v>
      </c>
      <c r="F7" s="278">
        <f t="shared" si="1"/>
        <v>558673.19999999995</v>
      </c>
      <c r="G7" s="278">
        <f t="shared" si="1"/>
        <v>0</v>
      </c>
      <c r="H7" s="278">
        <f t="shared" si="1"/>
        <v>0</v>
      </c>
      <c r="I7" s="278">
        <f t="shared" si="1"/>
        <v>0</v>
      </c>
      <c r="J7" s="278">
        <f t="shared" si="1"/>
        <v>0</v>
      </c>
      <c r="K7" s="278">
        <f t="shared" si="1"/>
        <v>0</v>
      </c>
      <c r="L7" s="278">
        <f t="shared" si="1"/>
        <v>0</v>
      </c>
      <c r="M7" s="278">
        <f t="shared" ref="M7:M70" si="2">SUM(C7:L7)</f>
        <v>558673.19999999995</v>
      </c>
      <c r="N7" s="279"/>
      <c r="O7">
        <v>1</v>
      </c>
    </row>
    <row r="8" spans="1:15" customFormat="1" ht="25.5" customHeight="1">
      <c r="A8" s="89">
        <v>111</v>
      </c>
      <c r="B8" s="85" t="s">
        <v>142</v>
      </c>
      <c r="C8" s="280"/>
      <c r="D8" s="280"/>
      <c r="E8" s="280"/>
      <c r="F8" s="280"/>
      <c r="G8" s="280"/>
      <c r="H8" s="280"/>
      <c r="I8" s="280"/>
      <c r="J8" s="280"/>
      <c r="K8" s="280"/>
      <c r="L8" s="280"/>
      <c r="M8" s="281">
        <f t="shared" si="2"/>
        <v>0</v>
      </c>
      <c r="N8" s="282"/>
      <c r="O8">
        <v>2</v>
      </c>
    </row>
    <row r="9" spans="1:15" customFormat="1" ht="25.5" customHeight="1">
      <c r="A9" s="89">
        <v>112</v>
      </c>
      <c r="B9" s="86" t="s">
        <v>143</v>
      </c>
      <c r="C9" s="280"/>
      <c r="D9" s="280"/>
      <c r="E9" s="280"/>
      <c r="F9" s="280"/>
      <c r="G9" s="280"/>
      <c r="H9" s="280"/>
      <c r="I9" s="280"/>
      <c r="J9" s="280"/>
      <c r="K9" s="280"/>
      <c r="L9" s="280"/>
      <c r="M9" s="281">
        <f t="shared" si="2"/>
        <v>0</v>
      </c>
      <c r="N9" s="282"/>
      <c r="O9">
        <v>3</v>
      </c>
    </row>
    <row r="10" spans="1:15" customFormat="1" ht="25.5" customHeight="1">
      <c r="A10" s="89">
        <v>113</v>
      </c>
      <c r="B10" s="86" t="s">
        <v>144</v>
      </c>
      <c r="C10" s="280"/>
      <c r="D10" s="280"/>
      <c r="E10" s="280"/>
      <c r="F10" s="280">
        <v>558673.19999999995</v>
      </c>
      <c r="G10" s="280"/>
      <c r="H10" s="280"/>
      <c r="I10" s="280"/>
      <c r="J10" s="280"/>
      <c r="K10" s="280"/>
      <c r="L10" s="280"/>
      <c r="M10" s="281">
        <f t="shared" si="2"/>
        <v>558673.19999999995</v>
      </c>
      <c r="N10" s="279"/>
    </row>
    <row r="11" spans="1:15" customFormat="1" ht="25.5" customHeight="1">
      <c r="A11" s="89">
        <v>114</v>
      </c>
      <c r="B11" s="86" t="s">
        <v>145</v>
      </c>
      <c r="C11" s="280"/>
      <c r="D11" s="280"/>
      <c r="E11" s="280"/>
      <c r="F11" s="280"/>
      <c r="G11" s="280"/>
      <c r="H11" s="280"/>
      <c r="I11" s="280"/>
      <c r="J11" s="280"/>
      <c r="K11" s="280"/>
      <c r="L11" s="280"/>
      <c r="M11" s="281">
        <f t="shared" si="2"/>
        <v>0</v>
      </c>
      <c r="N11" s="279"/>
      <c r="O11">
        <v>101</v>
      </c>
    </row>
    <row r="12" spans="1:15" customFormat="1" ht="25.5" customHeight="1">
      <c r="A12" s="83">
        <v>1200</v>
      </c>
      <c r="B12" s="84" t="s">
        <v>146</v>
      </c>
      <c r="C12" s="278">
        <f t="shared" ref="C12:L12" si="3">SUM(C13:C16)</f>
        <v>0</v>
      </c>
      <c r="D12" s="278">
        <f>SUM(D13:D16)</f>
        <v>0</v>
      </c>
      <c r="E12" s="278">
        <f t="shared" si="3"/>
        <v>0</v>
      </c>
      <c r="F12" s="278">
        <f t="shared" si="3"/>
        <v>5000</v>
      </c>
      <c r="G12" s="278">
        <f t="shared" si="3"/>
        <v>0</v>
      </c>
      <c r="H12" s="278">
        <f t="shared" si="3"/>
        <v>0</v>
      </c>
      <c r="I12" s="278">
        <f t="shared" si="3"/>
        <v>0</v>
      </c>
      <c r="J12" s="278">
        <f t="shared" si="3"/>
        <v>0</v>
      </c>
      <c r="K12" s="278">
        <f t="shared" si="3"/>
        <v>0</v>
      </c>
      <c r="L12" s="278">
        <f t="shared" si="3"/>
        <v>0</v>
      </c>
      <c r="M12" s="278">
        <f t="shared" si="2"/>
        <v>5000</v>
      </c>
      <c r="N12" s="283"/>
      <c r="O12">
        <v>102</v>
      </c>
    </row>
    <row r="13" spans="1:15" customFormat="1" ht="25.5" customHeight="1">
      <c r="A13" s="89">
        <v>121</v>
      </c>
      <c r="B13" s="86" t="s">
        <v>147</v>
      </c>
      <c r="C13" s="280"/>
      <c r="D13" s="280"/>
      <c r="E13" s="280"/>
      <c r="F13" s="280"/>
      <c r="G13" s="280"/>
      <c r="H13" s="280"/>
      <c r="I13" s="280"/>
      <c r="J13" s="280"/>
      <c r="K13" s="280"/>
      <c r="L13" s="280"/>
      <c r="M13" s="281">
        <f t="shared" si="2"/>
        <v>0</v>
      </c>
      <c r="N13" s="279"/>
      <c r="O13">
        <v>103</v>
      </c>
    </row>
    <row r="14" spans="1:15" customFormat="1" ht="25.5" customHeight="1">
      <c r="A14" s="89">
        <v>122</v>
      </c>
      <c r="B14" s="86" t="s">
        <v>148</v>
      </c>
      <c r="C14" s="280"/>
      <c r="D14" s="280"/>
      <c r="E14" s="280"/>
      <c r="F14" s="280">
        <v>5000</v>
      </c>
      <c r="G14" s="280"/>
      <c r="H14" s="280"/>
      <c r="I14" s="280"/>
      <c r="J14" s="280"/>
      <c r="K14" s="280"/>
      <c r="L14" s="280"/>
      <c r="M14" s="281">
        <f t="shared" si="2"/>
        <v>5000</v>
      </c>
      <c r="N14" s="279"/>
      <c r="O14">
        <v>104</v>
      </c>
    </row>
    <row r="15" spans="1:15" customFormat="1" ht="25.5" customHeight="1">
      <c r="A15" s="89">
        <v>123</v>
      </c>
      <c r="B15" s="86" t="s">
        <v>149</v>
      </c>
      <c r="C15" s="280"/>
      <c r="D15" s="280"/>
      <c r="E15" s="280"/>
      <c r="F15" s="280"/>
      <c r="G15" s="280"/>
      <c r="H15" s="280"/>
      <c r="I15" s="280"/>
      <c r="J15" s="280"/>
      <c r="K15" s="280"/>
      <c r="L15" s="280"/>
      <c r="M15" s="281">
        <f t="shared" si="2"/>
        <v>0</v>
      </c>
      <c r="N15" s="279"/>
      <c r="O15">
        <v>105</v>
      </c>
    </row>
    <row r="16" spans="1:15" customFormat="1" ht="39" customHeight="1">
      <c r="A16" s="89">
        <v>124</v>
      </c>
      <c r="B16" s="86" t="s">
        <v>150</v>
      </c>
      <c r="C16" s="280"/>
      <c r="D16" s="280"/>
      <c r="E16" s="280"/>
      <c r="F16" s="280"/>
      <c r="G16" s="280"/>
      <c r="H16" s="280"/>
      <c r="I16" s="280"/>
      <c r="J16" s="280"/>
      <c r="K16" s="280"/>
      <c r="L16" s="280"/>
      <c r="M16" s="281">
        <f t="shared" si="2"/>
        <v>0</v>
      </c>
      <c r="N16" s="279"/>
      <c r="O16">
        <v>106</v>
      </c>
    </row>
    <row r="17" spans="1:15" customFormat="1" ht="25.5" customHeight="1">
      <c r="A17" s="83">
        <v>1300</v>
      </c>
      <c r="B17" s="84" t="s">
        <v>151</v>
      </c>
      <c r="C17" s="278">
        <f>SUM(C18:C25)</f>
        <v>0</v>
      </c>
      <c r="D17" s="278">
        <f>SUM(D18:D25)</f>
        <v>0</v>
      </c>
      <c r="E17" s="278">
        <f t="shared" ref="E17:N17" si="4">SUM(E18:E25)</f>
        <v>0</v>
      </c>
      <c r="F17" s="278">
        <f t="shared" si="4"/>
        <v>78970</v>
      </c>
      <c r="G17" s="278">
        <f t="shared" si="4"/>
        <v>0</v>
      </c>
      <c r="H17" s="278">
        <f t="shared" si="4"/>
        <v>0</v>
      </c>
      <c r="I17" s="278">
        <f t="shared" si="4"/>
        <v>0</v>
      </c>
      <c r="J17" s="278">
        <f t="shared" si="4"/>
        <v>0</v>
      </c>
      <c r="K17" s="278">
        <f t="shared" si="4"/>
        <v>0</v>
      </c>
      <c r="L17" s="278">
        <f t="shared" si="4"/>
        <v>0</v>
      </c>
      <c r="M17" s="278">
        <f t="shared" si="2"/>
        <v>78970</v>
      </c>
      <c r="N17" s="284">
        <f t="shared" si="4"/>
        <v>0</v>
      </c>
      <c r="O17">
        <v>199</v>
      </c>
    </row>
    <row r="18" spans="1:15" customFormat="1" ht="25.5" customHeight="1">
      <c r="A18" s="89">
        <v>131</v>
      </c>
      <c r="B18" s="86" t="s">
        <v>152</v>
      </c>
      <c r="C18" s="280"/>
      <c r="D18" s="280"/>
      <c r="E18" s="280"/>
      <c r="F18" s="280"/>
      <c r="G18" s="280"/>
      <c r="H18" s="280"/>
      <c r="I18" s="280"/>
      <c r="J18" s="280"/>
      <c r="K18" s="280"/>
      <c r="L18" s="280"/>
      <c r="M18" s="281">
        <f t="shared" si="2"/>
        <v>0</v>
      </c>
      <c r="N18" s="279"/>
    </row>
    <row r="19" spans="1:15" customFormat="1" ht="25.5" customHeight="1">
      <c r="A19" s="89">
        <v>132</v>
      </c>
      <c r="B19" s="86" t="s">
        <v>153</v>
      </c>
      <c r="C19" s="280"/>
      <c r="D19" s="280"/>
      <c r="E19" s="280"/>
      <c r="F19" s="280">
        <v>74970</v>
      </c>
      <c r="G19" s="280"/>
      <c r="H19" s="280"/>
      <c r="I19" s="280"/>
      <c r="J19" s="280"/>
      <c r="K19" s="280"/>
      <c r="L19" s="280"/>
      <c r="M19" s="281">
        <f t="shared" si="2"/>
        <v>74970</v>
      </c>
      <c r="N19" s="279"/>
      <c r="O19" s="25" t="s">
        <v>154</v>
      </c>
    </row>
    <row r="20" spans="1:15" customFormat="1" ht="25.5" customHeight="1">
      <c r="A20" s="89">
        <v>133</v>
      </c>
      <c r="B20" s="86" t="s">
        <v>155</v>
      </c>
      <c r="C20" s="280"/>
      <c r="D20" s="280"/>
      <c r="E20" s="280"/>
      <c r="F20" s="280">
        <v>4000</v>
      </c>
      <c r="G20" s="280"/>
      <c r="H20" s="280"/>
      <c r="I20" s="280"/>
      <c r="J20" s="280"/>
      <c r="K20" s="280"/>
      <c r="L20" s="280"/>
      <c r="M20" s="281">
        <f t="shared" si="2"/>
        <v>4000</v>
      </c>
      <c r="N20" s="279"/>
      <c r="O20">
        <v>201</v>
      </c>
    </row>
    <row r="21" spans="1:15" customFormat="1" ht="25.5" customHeight="1">
      <c r="A21" s="89">
        <v>134</v>
      </c>
      <c r="B21" s="86" t="s">
        <v>156</v>
      </c>
      <c r="C21" s="280"/>
      <c r="D21" s="280"/>
      <c r="E21" s="280"/>
      <c r="F21" s="280"/>
      <c r="G21" s="280"/>
      <c r="H21" s="280"/>
      <c r="I21" s="280"/>
      <c r="J21" s="280"/>
      <c r="K21" s="280"/>
      <c r="L21" s="280"/>
      <c r="M21" s="281">
        <f t="shared" si="2"/>
        <v>0</v>
      </c>
      <c r="N21" s="279"/>
      <c r="O21">
        <v>203</v>
      </c>
    </row>
    <row r="22" spans="1:15" customFormat="1" ht="25.5" customHeight="1">
      <c r="A22" s="89">
        <v>135</v>
      </c>
      <c r="B22" s="86" t="s">
        <v>157</v>
      </c>
      <c r="C22" s="280"/>
      <c r="D22" s="280"/>
      <c r="E22" s="280"/>
      <c r="F22" s="280"/>
      <c r="G22" s="280"/>
      <c r="H22" s="280"/>
      <c r="I22" s="280"/>
      <c r="J22" s="280"/>
      <c r="K22" s="280"/>
      <c r="L22" s="280"/>
      <c r="M22" s="281">
        <f t="shared" si="2"/>
        <v>0</v>
      </c>
      <c r="N22" s="279"/>
      <c r="O22">
        <v>205</v>
      </c>
    </row>
    <row r="23" spans="1:15" customFormat="1" ht="25.5">
      <c r="A23" s="89">
        <v>136</v>
      </c>
      <c r="B23" s="86" t="s">
        <v>158</v>
      </c>
      <c r="C23" s="280"/>
      <c r="D23" s="280"/>
      <c r="E23" s="280"/>
      <c r="F23" s="280"/>
      <c r="G23" s="280"/>
      <c r="H23" s="280"/>
      <c r="I23" s="280"/>
      <c r="J23" s="280"/>
      <c r="K23" s="280"/>
      <c r="L23" s="280"/>
      <c r="M23" s="281">
        <f t="shared" si="2"/>
        <v>0</v>
      </c>
      <c r="N23" s="279"/>
      <c r="O23">
        <v>207</v>
      </c>
    </row>
    <row r="24" spans="1:15" customFormat="1" ht="25.5" customHeight="1">
      <c r="A24" s="89">
        <v>137</v>
      </c>
      <c r="B24" s="86" t="s">
        <v>159</v>
      </c>
      <c r="C24" s="280"/>
      <c r="D24" s="280"/>
      <c r="E24" s="280"/>
      <c r="F24" s="280"/>
      <c r="G24" s="280"/>
      <c r="H24" s="280"/>
      <c r="I24" s="280"/>
      <c r="J24" s="280"/>
      <c r="K24" s="280"/>
      <c r="L24" s="280"/>
      <c r="M24" s="281">
        <f t="shared" si="2"/>
        <v>0</v>
      </c>
      <c r="N24" s="279"/>
      <c r="O24">
        <v>209</v>
      </c>
    </row>
    <row r="25" spans="1:15" customFormat="1" ht="25.5">
      <c r="A25" s="89">
        <v>138</v>
      </c>
      <c r="B25" s="86" t="s">
        <v>160</v>
      </c>
      <c r="C25" s="280"/>
      <c r="D25" s="280"/>
      <c r="E25" s="280"/>
      <c r="F25" s="280"/>
      <c r="G25" s="280"/>
      <c r="H25" s="280"/>
      <c r="I25" s="280"/>
      <c r="J25" s="280"/>
      <c r="K25" s="280"/>
      <c r="L25" s="280"/>
      <c r="M25" s="281">
        <f t="shared" si="2"/>
        <v>0</v>
      </c>
      <c r="N25" s="279"/>
      <c r="O25">
        <v>211</v>
      </c>
    </row>
    <row r="26" spans="1:15" customFormat="1" ht="25.5" customHeight="1">
      <c r="A26" s="83">
        <v>1400</v>
      </c>
      <c r="B26" s="84" t="s">
        <v>161</v>
      </c>
      <c r="C26" s="278">
        <f t="shared" ref="C26:N26" si="5">SUM(C27:C30)</f>
        <v>0</v>
      </c>
      <c r="D26" s="278">
        <f>SUM(D27:D30)</f>
        <v>0</v>
      </c>
      <c r="E26" s="278">
        <f t="shared" si="5"/>
        <v>0</v>
      </c>
      <c r="F26" s="278">
        <f t="shared" si="5"/>
        <v>0</v>
      </c>
      <c r="G26" s="278">
        <f t="shared" si="5"/>
        <v>0</v>
      </c>
      <c r="H26" s="278">
        <f t="shared" si="5"/>
        <v>0</v>
      </c>
      <c r="I26" s="278">
        <f t="shared" si="5"/>
        <v>0</v>
      </c>
      <c r="J26" s="278">
        <f t="shared" si="5"/>
        <v>0</v>
      </c>
      <c r="K26" s="278">
        <f t="shared" si="5"/>
        <v>0</v>
      </c>
      <c r="L26" s="278">
        <f t="shared" si="5"/>
        <v>0</v>
      </c>
      <c r="M26" s="278">
        <f t="shared" si="2"/>
        <v>0</v>
      </c>
      <c r="N26" s="284">
        <f t="shared" si="5"/>
        <v>0</v>
      </c>
      <c r="O26">
        <v>213</v>
      </c>
    </row>
    <row r="27" spans="1:15" customFormat="1" ht="25.5" customHeight="1">
      <c r="A27" s="89">
        <v>141</v>
      </c>
      <c r="B27" s="86" t="s">
        <v>162</v>
      </c>
      <c r="C27" s="280"/>
      <c r="D27" s="280"/>
      <c r="E27" s="280"/>
      <c r="F27" s="280"/>
      <c r="G27" s="280"/>
      <c r="H27" s="280"/>
      <c r="I27" s="280"/>
      <c r="J27" s="280"/>
      <c r="K27" s="280"/>
      <c r="L27" s="280"/>
      <c r="M27" s="281">
        <f t="shared" si="2"/>
        <v>0</v>
      </c>
      <c r="N27" s="279"/>
      <c r="O27">
        <v>215</v>
      </c>
    </row>
    <row r="28" spans="1:15" customFormat="1" ht="25.5" customHeight="1">
      <c r="A28" s="89">
        <v>142</v>
      </c>
      <c r="B28" s="86" t="s">
        <v>163</v>
      </c>
      <c r="C28" s="280"/>
      <c r="D28" s="280"/>
      <c r="E28" s="280"/>
      <c r="F28" s="280"/>
      <c r="G28" s="280"/>
      <c r="H28" s="280"/>
      <c r="I28" s="280"/>
      <c r="J28" s="280"/>
      <c r="K28" s="280"/>
      <c r="L28" s="280"/>
      <c r="M28" s="281">
        <f t="shared" si="2"/>
        <v>0</v>
      </c>
      <c r="N28" s="279"/>
      <c r="O28">
        <v>217</v>
      </c>
    </row>
    <row r="29" spans="1:15" customFormat="1" ht="25.5" customHeight="1">
      <c r="A29" s="89">
        <v>143</v>
      </c>
      <c r="B29" s="86" t="s">
        <v>164</v>
      </c>
      <c r="C29" s="280"/>
      <c r="D29" s="280"/>
      <c r="E29" s="280"/>
      <c r="F29" s="280"/>
      <c r="G29" s="280"/>
      <c r="H29" s="280"/>
      <c r="I29" s="280"/>
      <c r="J29" s="280"/>
      <c r="K29" s="280"/>
      <c r="L29" s="280"/>
      <c r="M29" s="281">
        <f t="shared" si="2"/>
        <v>0</v>
      </c>
      <c r="N29" s="279"/>
      <c r="O29">
        <v>219</v>
      </c>
    </row>
    <row r="30" spans="1:15" customFormat="1" ht="25.5" customHeight="1">
      <c r="A30" s="89">
        <v>144</v>
      </c>
      <c r="B30" s="86" t="s">
        <v>165</v>
      </c>
      <c r="C30" s="280"/>
      <c r="D30" s="280"/>
      <c r="E30" s="280"/>
      <c r="F30" s="280"/>
      <c r="G30" s="280"/>
      <c r="H30" s="280"/>
      <c r="I30" s="280"/>
      <c r="J30" s="280"/>
      <c r="K30" s="280"/>
      <c r="L30" s="280"/>
      <c r="M30" s="281">
        <f t="shared" si="2"/>
        <v>0</v>
      </c>
      <c r="N30" s="279"/>
      <c r="O30">
        <v>221</v>
      </c>
    </row>
    <row r="31" spans="1:15" customFormat="1" ht="25.5" customHeight="1">
      <c r="A31" s="83">
        <v>1500</v>
      </c>
      <c r="B31" s="84" t="s">
        <v>166</v>
      </c>
      <c r="C31" s="278">
        <f t="shared" ref="C31:N31" si="6">SUM(C32:C37)</f>
        <v>0</v>
      </c>
      <c r="D31" s="278">
        <f>SUM(D32:D37)</f>
        <v>0</v>
      </c>
      <c r="E31" s="278">
        <f t="shared" si="6"/>
        <v>0</v>
      </c>
      <c r="F31" s="278">
        <f t="shared" si="6"/>
        <v>0</v>
      </c>
      <c r="G31" s="278">
        <f t="shared" si="6"/>
        <v>0</v>
      </c>
      <c r="H31" s="278">
        <f t="shared" si="6"/>
        <v>0</v>
      </c>
      <c r="I31" s="278">
        <f t="shared" si="6"/>
        <v>0</v>
      </c>
      <c r="J31" s="278">
        <f t="shared" si="6"/>
        <v>0</v>
      </c>
      <c r="K31" s="278">
        <f t="shared" si="6"/>
        <v>0</v>
      </c>
      <c r="L31" s="278">
        <f t="shared" si="6"/>
        <v>0</v>
      </c>
      <c r="M31" s="278">
        <f t="shared" si="2"/>
        <v>0</v>
      </c>
      <c r="N31" s="284">
        <f t="shared" si="6"/>
        <v>0</v>
      </c>
      <c r="O31">
        <v>223</v>
      </c>
    </row>
    <row r="32" spans="1:15" customFormat="1" ht="25.5" customHeight="1">
      <c r="A32" s="89">
        <v>151</v>
      </c>
      <c r="B32" s="86" t="s">
        <v>167</v>
      </c>
      <c r="C32" s="280"/>
      <c r="D32" s="280"/>
      <c r="E32" s="280"/>
      <c r="F32" s="280"/>
      <c r="G32" s="280"/>
      <c r="H32" s="280"/>
      <c r="I32" s="280"/>
      <c r="J32" s="280"/>
      <c r="K32" s="280"/>
      <c r="L32" s="280"/>
      <c r="M32" s="281">
        <f t="shared" si="2"/>
        <v>0</v>
      </c>
      <c r="N32" s="279"/>
      <c r="O32">
        <v>225</v>
      </c>
    </row>
    <row r="33" spans="1:15" customFormat="1" ht="25.5" customHeight="1">
      <c r="A33" s="89">
        <v>152</v>
      </c>
      <c r="B33" s="86" t="s">
        <v>123</v>
      </c>
      <c r="C33" s="280"/>
      <c r="D33" s="280"/>
      <c r="E33" s="280"/>
      <c r="F33" s="280"/>
      <c r="G33" s="280"/>
      <c r="H33" s="280"/>
      <c r="I33" s="280"/>
      <c r="J33" s="280"/>
      <c r="K33" s="280"/>
      <c r="L33" s="280"/>
      <c r="M33" s="281">
        <f t="shared" si="2"/>
        <v>0</v>
      </c>
      <c r="N33" s="279"/>
      <c r="O33">
        <v>227</v>
      </c>
    </row>
    <row r="34" spans="1:15" customFormat="1" ht="25.5" customHeight="1">
      <c r="A34" s="89">
        <v>153</v>
      </c>
      <c r="B34" s="86" t="s">
        <v>168</v>
      </c>
      <c r="C34" s="280"/>
      <c r="D34" s="280"/>
      <c r="E34" s="280"/>
      <c r="F34" s="280"/>
      <c r="G34" s="280"/>
      <c r="H34" s="280"/>
      <c r="I34" s="280"/>
      <c r="J34" s="280"/>
      <c r="K34" s="280"/>
      <c r="L34" s="280"/>
      <c r="M34" s="281">
        <f t="shared" si="2"/>
        <v>0</v>
      </c>
      <c r="N34" s="279"/>
      <c r="O34">
        <v>229</v>
      </c>
    </row>
    <row r="35" spans="1:15" customFormat="1" ht="25.5" customHeight="1">
      <c r="A35" s="89">
        <v>154</v>
      </c>
      <c r="B35" s="86" t="s">
        <v>169</v>
      </c>
      <c r="C35" s="280"/>
      <c r="D35" s="280"/>
      <c r="E35" s="280"/>
      <c r="F35" s="280"/>
      <c r="G35" s="280"/>
      <c r="H35" s="280"/>
      <c r="I35" s="280"/>
      <c r="J35" s="280"/>
      <c r="K35" s="280"/>
      <c r="L35" s="280"/>
      <c r="M35" s="281">
        <f t="shared" si="2"/>
        <v>0</v>
      </c>
      <c r="N35" s="279"/>
      <c r="O35" s="25" t="s">
        <v>170</v>
      </c>
    </row>
    <row r="36" spans="1:15" customFormat="1" ht="25.5" customHeight="1">
      <c r="A36" s="89">
        <v>155</v>
      </c>
      <c r="B36" s="86" t="s">
        <v>171</v>
      </c>
      <c r="C36" s="280"/>
      <c r="D36" s="280"/>
      <c r="E36" s="280"/>
      <c r="F36" s="280"/>
      <c r="G36" s="280"/>
      <c r="H36" s="280"/>
      <c r="I36" s="280"/>
      <c r="J36" s="280"/>
      <c r="K36" s="280"/>
      <c r="L36" s="280"/>
      <c r="M36" s="281">
        <f t="shared" si="2"/>
        <v>0</v>
      </c>
      <c r="N36" s="279"/>
      <c r="O36">
        <v>202</v>
      </c>
    </row>
    <row r="37" spans="1:15" customFormat="1" ht="25.5" customHeight="1">
      <c r="A37" s="89">
        <v>159</v>
      </c>
      <c r="B37" s="86" t="s">
        <v>172</v>
      </c>
      <c r="C37" s="280"/>
      <c r="D37" s="280"/>
      <c r="E37" s="280"/>
      <c r="F37" s="280"/>
      <c r="G37" s="280"/>
      <c r="H37" s="280"/>
      <c r="I37" s="280"/>
      <c r="J37" s="280"/>
      <c r="K37" s="280"/>
      <c r="L37" s="280"/>
      <c r="M37" s="281">
        <f t="shared" si="2"/>
        <v>0</v>
      </c>
      <c r="N37" s="279"/>
      <c r="O37">
        <v>204</v>
      </c>
    </row>
    <row r="38" spans="1:15" customFormat="1" ht="25.5" customHeight="1">
      <c r="A38" s="83">
        <v>1600</v>
      </c>
      <c r="B38" s="78" t="s">
        <v>173</v>
      </c>
      <c r="C38" s="278">
        <f t="shared" ref="C38:N38" si="7">SUM(C39)</f>
        <v>0</v>
      </c>
      <c r="D38" s="278">
        <f t="shared" si="7"/>
        <v>0</v>
      </c>
      <c r="E38" s="278">
        <f t="shared" si="7"/>
        <v>0</v>
      </c>
      <c r="F38" s="278">
        <f t="shared" si="7"/>
        <v>0</v>
      </c>
      <c r="G38" s="278">
        <f t="shared" si="7"/>
        <v>0</v>
      </c>
      <c r="H38" s="278">
        <f t="shared" si="7"/>
        <v>0</v>
      </c>
      <c r="I38" s="278">
        <f t="shared" si="7"/>
        <v>0</v>
      </c>
      <c r="J38" s="278">
        <f t="shared" si="7"/>
        <v>0</v>
      </c>
      <c r="K38" s="278">
        <f t="shared" si="7"/>
        <v>0</v>
      </c>
      <c r="L38" s="278">
        <f t="shared" si="7"/>
        <v>0</v>
      </c>
      <c r="M38" s="278">
        <f t="shared" si="2"/>
        <v>0</v>
      </c>
      <c r="N38" s="284">
        <f t="shared" si="7"/>
        <v>0</v>
      </c>
      <c r="O38">
        <v>206</v>
      </c>
    </row>
    <row r="39" spans="1:15" customFormat="1" ht="30" customHeight="1">
      <c r="A39" s="89">
        <v>161</v>
      </c>
      <c r="B39" s="86" t="s">
        <v>174</v>
      </c>
      <c r="C39" s="280"/>
      <c r="D39" s="280"/>
      <c r="E39" s="280"/>
      <c r="F39" s="280"/>
      <c r="G39" s="280"/>
      <c r="H39" s="280"/>
      <c r="I39" s="280"/>
      <c r="J39" s="280"/>
      <c r="K39" s="280"/>
      <c r="L39" s="280"/>
      <c r="M39" s="281">
        <f t="shared" si="2"/>
        <v>0</v>
      </c>
      <c r="N39" s="279"/>
      <c r="O39">
        <v>208</v>
      </c>
    </row>
    <row r="40" spans="1:15" customFormat="1" ht="25.5" customHeight="1">
      <c r="A40" s="90">
        <v>1700</v>
      </c>
      <c r="B40" s="84" t="s">
        <v>175</v>
      </c>
      <c r="C40" s="278">
        <f t="shared" ref="C40:N40" si="8">SUM(C41:C42)</f>
        <v>0</v>
      </c>
      <c r="D40" s="278">
        <f>SUM(D41:D42)</f>
        <v>0</v>
      </c>
      <c r="E40" s="278">
        <f t="shared" si="8"/>
        <v>0</v>
      </c>
      <c r="F40" s="278">
        <f t="shared" si="8"/>
        <v>0</v>
      </c>
      <c r="G40" s="278">
        <f t="shared" si="8"/>
        <v>0</v>
      </c>
      <c r="H40" s="278">
        <f t="shared" si="8"/>
        <v>0</v>
      </c>
      <c r="I40" s="278">
        <f t="shared" si="8"/>
        <v>0</v>
      </c>
      <c r="J40" s="278">
        <f t="shared" si="8"/>
        <v>0</v>
      </c>
      <c r="K40" s="278">
        <f t="shared" si="8"/>
        <v>0</v>
      </c>
      <c r="L40" s="278">
        <f t="shared" si="8"/>
        <v>0</v>
      </c>
      <c r="M40" s="278">
        <f t="shared" si="2"/>
        <v>0</v>
      </c>
      <c r="N40" s="284">
        <f t="shared" si="8"/>
        <v>0</v>
      </c>
      <c r="O40">
        <v>210</v>
      </c>
    </row>
    <row r="41" spans="1:15" customFormat="1" ht="25.5" customHeight="1">
      <c r="A41" s="89">
        <v>171</v>
      </c>
      <c r="B41" s="86" t="s">
        <v>176</v>
      </c>
      <c r="C41" s="280"/>
      <c r="D41" s="280"/>
      <c r="E41" s="280"/>
      <c r="F41" s="280"/>
      <c r="G41" s="280"/>
      <c r="H41" s="280"/>
      <c r="I41" s="280"/>
      <c r="J41" s="280"/>
      <c r="K41" s="280"/>
      <c r="L41" s="280"/>
      <c r="M41" s="281">
        <f t="shared" si="2"/>
        <v>0</v>
      </c>
      <c r="N41" s="279"/>
      <c r="O41">
        <v>212</v>
      </c>
    </row>
    <row r="42" spans="1:15" customFormat="1" ht="25.5" customHeight="1">
      <c r="A42" s="89">
        <v>172</v>
      </c>
      <c r="B42" s="86" t="s">
        <v>177</v>
      </c>
      <c r="C42" s="280"/>
      <c r="D42" s="280"/>
      <c r="E42" s="280"/>
      <c r="F42" s="280"/>
      <c r="G42" s="280"/>
      <c r="H42" s="280"/>
      <c r="I42" s="280"/>
      <c r="J42" s="280"/>
      <c r="K42" s="280"/>
      <c r="L42" s="280"/>
      <c r="M42" s="281">
        <f t="shared" si="2"/>
        <v>0</v>
      </c>
      <c r="N42" s="279"/>
      <c r="O42">
        <v>214</v>
      </c>
    </row>
    <row r="43" spans="1:15" s="177" customFormat="1" ht="25.5" customHeight="1">
      <c r="A43" s="172">
        <v>2000</v>
      </c>
      <c r="B43" s="173" t="s">
        <v>43</v>
      </c>
      <c r="C43" s="285">
        <f t="shared" ref="C43:N43" si="9">C44+C53+C57+C67+C77+C85+C88+C94+C98</f>
        <v>0</v>
      </c>
      <c r="D43" s="285">
        <f>D44+D53+D57+D67+D77+D85+D88+D94+D98</f>
        <v>0</v>
      </c>
      <c r="E43" s="285">
        <f t="shared" si="9"/>
        <v>0</v>
      </c>
      <c r="F43" s="285">
        <f t="shared" si="9"/>
        <v>90256.5</v>
      </c>
      <c r="G43" s="285">
        <f t="shared" si="9"/>
        <v>0</v>
      </c>
      <c r="H43" s="285">
        <f t="shared" si="9"/>
        <v>0</v>
      </c>
      <c r="I43" s="285">
        <f t="shared" si="9"/>
        <v>0</v>
      </c>
      <c r="J43" s="285">
        <f t="shared" si="9"/>
        <v>0</v>
      </c>
      <c r="K43" s="285">
        <f t="shared" si="9"/>
        <v>0</v>
      </c>
      <c r="L43" s="285">
        <f t="shared" si="9"/>
        <v>0</v>
      </c>
      <c r="M43" s="285">
        <f t="shared" si="2"/>
        <v>90256.5</v>
      </c>
      <c r="N43" s="286">
        <f t="shared" si="9"/>
        <v>0</v>
      </c>
      <c r="O43" s="177">
        <v>216</v>
      </c>
    </row>
    <row r="44" spans="1:15" customFormat="1" ht="30">
      <c r="A44" s="83">
        <v>2100</v>
      </c>
      <c r="B44" s="84" t="s">
        <v>178</v>
      </c>
      <c r="C44" s="278">
        <f t="shared" ref="C44:N44" si="10">SUM(C45:C52)</f>
        <v>0</v>
      </c>
      <c r="D44" s="278">
        <f>SUM(D45:D52)</f>
        <v>0</v>
      </c>
      <c r="E44" s="278">
        <f t="shared" si="10"/>
        <v>0</v>
      </c>
      <c r="F44" s="278">
        <f t="shared" si="10"/>
        <v>48256.5</v>
      </c>
      <c r="G44" s="278">
        <f t="shared" si="10"/>
        <v>0</v>
      </c>
      <c r="H44" s="278">
        <f t="shared" si="10"/>
        <v>0</v>
      </c>
      <c r="I44" s="278">
        <f t="shared" si="10"/>
        <v>0</v>
      </c>
      <c r="J44" s="278">
        <f t="shared" si="10"/>
        <v>0</v>
      </c>
      <c r="K44" s="278">
        <f t="shared" si="10"/>
        <v>0</v>
      </c>
      <c r="L44" s="278">
        <f t="shared" si="10"/>
        <v>0</v>
      </c>
      <c r="M44" s="278">
        <f t="shared" si="2"/>
        <v>48256.5</v>
      </c>
      <c r="N44" s="284">
        <f t="shared" si="10"/>
        <v>0</v>
      </c>
      <c r="O44">
        <v>224</v>
      </c>
    </row>
    <row r="45" spans="1:15" customFormat="1" ht="25.5" customHeight="1">
      <c r="A45" s="89">
        <v>211</v>
      </c>
      <c r="B45" s="86" t="s">
        <v>179</v>
      </c>
      <c r="C45" s="280"/>
      <c r="D45" s="280"/>
      <c r="E45" s="280"/>
      <c r="F45" s="280">
        <v>24110.5</v>
      </c>
      <c r="G45" s="280"/>
      <c r="H45" s="280"/>
      <c r="I45" s="280"/>
      <c r="J45" s="280"/>
      <c r="K45" s="280"/>
      <c r="L45" s="280"/>
      <c r="M45" s="281">
        <f t="shared" si="2"/>
        <v>24110.5</v>
      </c>
      <c r="N45" s="279"/>
      <c r="O45">
        <v>226</v>
      </c>
    </row>
    <row r="46" spans="1:15" customFormat="1" ht="25.5" customHeight="1">
      <c r="A46" s="89">
        <v>212</v>
      </c>
      <c r="B46" s="86" t="s">
        <v>180</v>
      </c>
      <c r="C46" s="280"/>
      <c r="D46" s="280"/>
      <c r="E46" s="280"/>
      <c r="F46" s="280">
        <v>13199</v>
      </c>
      <c r="G46" s="280"/>
      <c r="H46" s="280"/>
      <c r="I46" s="280"/>
      <c r="J46" s="280"/>
      <c r="K46" s="280"/>
      <c r="L46" s="280"/>
      <c r="M46" s="281">
        <f t="shared" si="2"/>
        <v>13199</v>
      </c>
      <c r="N46" s="279"/>
      <c r="O46">
        <v>228</v>
      </c>
    </row>
    <row r="47" spans="1:15" customFormat="1" ht="25.5" customHeight="1">
      <c r="A47" s="89">
        <v>213</v>
      </c>
      <c r="B47" s="86" t="s">
        <v>181</v>
      </c>
      <c r="C47" s="280"/>
      <c r="D47" s="280"/>
      <c r="E47" s="280"/>
      <c r="F47" s="280"/>
      <c r="G47" s="280"/>
      <c r="H47" s="280"/>
      <c r="I47" s="280"/>
      <c r="J47" s="280"/>
      <c r="K47" s="280"/>
      <c r="L47" s="280"/>
      <c r="M47" s="281">
        <f t="shared" si="2"/>
        <v>0</v>
      </c>
      <c r="N47" s="279"/>
      <c r="O47">
        <v>230</v>
      </c>
    </row>
    <row r="48" spans="1:15" customFormat="1" ht="34.5" customHeight="1">
      <c r="A48" s="89">
        <v>214</v>
      </c>
      <c r="B48" s="86" t="s">
        <v>182</v>
      </c>
      <c r="C48" s="280"/>
      <c r="D48" s="280"/>
      <c r="E48" s="280"/>
      <c r="F48" s="280">
        <v>4447</v>
      </c>
      <c r="G48" s="280"/>
      <c r="H48" s="280"/>
      <c r="I48" s="280"/>
      <c r="J48" s="280"/>
      <c r="K48" s="280"/>
      <c r="L48" s="280"/>
      <c r="M48" s="281">
        <f t="shared" si="2"/>
        <v>4447</v>
      </c>
      <c r="N48" s="279"/>
    </row>
    <row r="49" spans="1:15" customFormat="1" ht="25.5" customHeight="1">
      <c r="A49" s="89">
        <v>215</v>
      </c>
      <c r="B49" s="86" t="s">
        <v>183</v>
      </c>
      <c r="C49" s="280"/>
      <c r="D49" s="280"/>
      <c r="E49" s="280"/>
      <c r="F49" s="280">
        <v>1500</v>
      </c>
      <c r="G49" s="280"/>
      <c r="H49" s="280"/>
      <c r="I49" s="280"/>
      <c r="J49" s="280"/>
      <c r="K49" s="280"/>
      <c r="L49" s="280"/>
      <c r="M49" s="281">
        <f t="shared" si="2"/>
        <v>1500</v>
      </c>
      <c r="N49" s="279"/>
      <c r="O49">
        <v>301</v>
      </c>
    </row>
    <row r="50" spans="1:15" customFormat="1" ht="25.5" customHeight="1">
      <c r="A50" s="89">
        <v>216</v>
      </c>
      <c r="B50" s="86" t="s">
        <v>184</v>
      </c>
      <c r="C50" s="280"/>
      <c r="D50" s="280"/>
      <c r="E50" s="280"/>
      <c r="F50" s="280">
        <v>5000</v>
      </c>
      <c r="G50" s="280"/>
      <c r="H50" s="280"/>
      <c r="I50" s="280"/>
      <c r="J50" s="280"/>
      <c r="K50" s="280"/>
      <c r="L50" s="280"/>
      <c r="M50" s="281">
        <f t="shared" si="2"/>
        <v>5000</v>
      </c>
      <c r="N50" s="279"/>
      <c r="O50">
        <v>302</v>
      </c>
    </row>
    <row r="51" spans="1:15" customFormat="1" ht="25.5" customHeight="1">
      <c r="A51" s="89">
        <v>217</v>
      </c>
      <c r="B51" s="86" t="s">
        <v>185</v>
      </c>
      <c r="C51" s="280"/>
      <c r="D51" s="280"/>
      <c r="E51" s="280"/>
      <c r="F51" s="280"/>
      <c r="G51" s="280"/>
      <c r="H51" s="280"/>
      <c r="I51" s="280"/>
      <c r="J51" s="280"/>
      <c r="K51" s="280"/>
      <c r="L51" s="280"/>
      <c r="M51" s="281">
        <f t="shared" si="2"/>
        <v>0</v>
      </c>
      <c r="N51" s="279"/>
      <c r="O51">
        <v>303</v>
      </c>
    </row>
    <row r="52" spans="1:15" customFormat="1" ht="29.45" customHeight="1">
      <c r="A52" s="89">
        <v>218</v>
      </c>
      <c r="B52" s="86" t="s">
        <v>186</v>
      </c>
      <c r="C52" s="280"/>
      <c r="D52" s="280"/>
      <c r="E52" s="280"/>
      <c r="F52" s="280"/>
      <c r="G52" s="280"/>
      <c r="H52" s="280"/>
      <c r="I52" s="280"/>
      <c r="J52" s="280"/>
      <c r="K52" s="280"/>
      <c r="L52" s="280"/>
      <c r="M52" s="281">
        <f t="shared" si="2"/>
        <v>0</v>
      </c>
      <c r="N52" s="279"/>
      <c r="O52">
        <v>304</v>
      </c>
    </row>
    <row r="53" spans="1:15" customFormat="1" ht="25.5" customHeight="1">
      <c r="A53" s="83">
        <v>2200</v>
      </c>
      <c r="B53" s="84" t="s">
        <v>187</v>
      </c>
      <c r="C53" s="278">
        <f t="shared" ref="C53:N53" si="11">SUM(C54:C56)</f>
        <v>0</v>
      </c>
      <c r="D53" s="278">
        <f>SUM(D54:D56)</f>
        <v>0</v>
      </c>
      <c r="E53" s="278">
        <f t="shared" si="11"/>
        <v>0</v>
      </c>
      <c r="F53" s="278">
        <f t="shared" si="11"/>
        <v>0</v>
      </c>
      <c r="G53" s="278">
        <f t="shared" si="11"/>
        <v>0</v>
      </c>
      <c r="H53" s="278">
        <f t="shared" si="11"/>
        <v>0</v>
      </c>
      <c r="I53" s="278">
        <f t="shared" si="11"/>
        <v>0</v>
      </c>
      <c r="J53" s="278">
        <f t="shared" si="11"/>
        <v>0</v>
      </c>
      <c r="K53" s="278">
        <f t="shared" si="11"/>
        <v>0</v>
      </c>
      <c r="L53" s="278">
        <f t="shared" si="11"/>
        <v>0</v>
      </c>
      <c r="M53" s="278">
        <f t="shared" si="2"/>
        <v>0</v>
      </c>
      <c r="N53" s="284">
        <f t="shared" si="11"/>
        <v>0</v>
      </c>
      <c r="O53">
        <v>305</v>
      </c>
    </row>
    <row r="54" spans="1:15" customFormat="1" ht="25.5" customHeight="1">
      <c r="A54" s="89">
        <v>221</v>
      </c>
      <c r="B54" s="86" t="s">
        <v>188</v>
      </c>
      <c r="C54" s="280"/>
      <c r="D54" s="280"/>
      <c r="E54" s="280"/>
      <c r="F54" s="280"/>
      <c r="G54" s="280"/>
      <c r="H54" s="280"/>
      <c r="I54" s="280"/>
      <c r="J54" s="280"/>
      <c r="K54" s="280"/>
      <c r="L54" s="280"/>
      <c r="M54" s="281">
        <f t="shared" si="2"/>
        <v>0</v>
      </c>
      <c r="N54" s="279"/>
      <c r="O54">
        <v>306</v>
      </c>
    </row>
    <row r="55" spans="1:15" customFormat="1" ht="25.5" customHeight="1">
      <c r="A55" s="89">
        <v>222</v>
      </c>
      <c r="B55" s="86" t="s">
        <v>189</v>
      </c>
      <c r="C55" s="280"/>
      <c r="D55" s="280"/>
      <c r="E55" s="280"/>
      <c r="F55" s="280"/>
      <c r="G55" s="280"/>
      <c r="H55" s="280"/>
      <c r="I55" s="280"/>
      <c r="J55" s="280"/>
      <c r="K55" s="280"/>
      <c r="L55" s="280"/>
      <c r="M55" s="281">
        <f t="shared" si="2"/>
        <v>0</v>
      </c>
      <c r="N55" s="279"/>
      <c r="O55">
        <v>307</v>
      </c>
    </row>
    <row r="56" spans="1:15" customFormat="1" ht="25.5" customHeight="1">
      <c r="A56" s="89">
        <v>223</v>
      </c>
      <c r="B56" s="86" t="s">
        <v>190</v>
      </c>
      <c r="C56" s="280"/>
      <c r="D56" s="280"/>
      <c r="E56" s="280"/>
      <c r="F56" s="280"/>
      <c r="G56" s="280"/>
      <c r="H56" s="280"/>
      <c r="I56" s="280"/>
      <c r="J56" s="280"/>
      <c r="K56" s="280"/>
      <c r="L56" s="280"/>
      <c r="M56" s="281">
        <f t="shared" si="2"/>
        <v>0</v>
      </c>
      <c r="N56" s="279"/>
      <c r="O56">
        <v>308</v>
      </c>
    </row>
    <row r="57" spans="1:15" customFormat="1" ht="30">
      <c r="A57" s="83">
        <v>2300</v>
      </c>
      <c r="B57" s="84" t="s">
        <v>191</v>
      </c>
      <c r="C57" s="278">
        <f t="shared" ref="C57:N57" si="12">SUM(C58:C66)</f>
        <v>0</v>
      </c>
      <c r="D57" s="278">
        <f>SUM(D58:D66)</f>
        <v>0</v>
      </c>
      <c r="E57" s="278">
        <f t="shared" si="12"/>
        <v>0</v>
      </c>
      <c r="F57" s="278">
        <f t="shared" si="12"/>
        <v>0</v>
      </c>
      <c r="G57" s="278">
        <f t="shared" si="12"/>
        <v>0</v>
      </c>
      <c r="H57" s="278">
        <f t="shared" si="12"/>
        <v>0</v>
      </c>
      <c r="I57" s="278">
        <f t="shared" si="12"/>
        <v>0</v>
      </c>
      <c r="J57" s="278">
        <f t="shared" si="12"/>
        <v>0</v>
      </c>
      <c r="K57" s="278">
        <f t="shared" si="12"/>
        <v>0</v>
      </c>
      <c r="L57" s="278">
        <f t="shared" si="12"/>
        <v>0</v>
      </c>
      <c r="M57" s="278">
        <f t="shared" si="2"/>
        <v>0</v>
      </c>
      <c r="N57" s="284">
        <f t="shared" si="12"/>
        <v>0</v>
      </c>
      <c r="O57">
        <v>309</v>
      </c>
    </row>
    <row r="58" spans="1:15" customFormat="1" ht="25.5">
      <c r="A58" s="89">
        <v>231</v>
      </c>
      <c r="B58" s="86" t="s">
        <v>192</v>
      </c>
      <c r="C58" s="280"/>
      <c r="D58" s="280"/>
      <c r="E58" s="280"/>
      <c r="F58" s="280"/>
      <c r="G58" s="280"/>
      <c r="H58" s="280"/>
      <c r="I58" s="280"/>
      <c r="J58" s="280"/>
      <c r="K58" s="280"/>
      <c r="L58" s="280"/>
      <c r="M58" s="281">
        <f t="shared" si="2"/>
        <v>0</v>
      </c>
      <c r="N58" s="279"/>
      <c r="O58">
        <v>310</v>
      </c>
    </row>
    <row r="59" spans="1:15" customFormat="1" ht="25.5" customHeight="1">
      <c r="A59" s="89">
        <v>232</v>
      </c>
      <c r="B59" s="86" t="s">
        <v>193</v>
      </c>
      <c r="C59" s="280"/>
      <c r="D59" s="280"/>
      <c r="E59" s="280"/>
      <c r="F59" s="280"/>
      <c r="G59" s="280"/>
      <c r="H59" s="280"/>
      <c r="I59" s="280"/>
      <c r="J59" s="280"/>
      <c r="K59" s="280"/>
      <c r="L59" s="280"/>
      <c r="M59" s="281">
        <f t="shared" si="2"/>
        <v>0</v>
      </c>
      <c r="N59" s="279"/>
      <c r="O59">
        <v>311</v>
      </c>
    </row>
    <row r="60" spans="1:15" customFormat="1" ht="25.5">
      <c r="A60" s="89">
        <v>233</v>
      </c>
      <c r="B60" s="86" t="s">
        <v>194</v>
      </c>
      <c r="C60" s="280"/>
      <c r="D60" s="280"/>
      <c r="E60" s="280"/>
      <c r="F60" s="280"/>
      <c r="G60" s="280"/>
      <c r="H60" s="280"/>
      <c r="I60" s="280"/>
      <c r="J60" s="280"/>
      <c r="K60" s="280"/>
      <c r="L60" s="280"/>
      <c r="M60" s="281">
        <f t="shared" si="2"/>
        <v>0</v>
      </c>
      <c r="N60" s="279"/>
      <c r="O60">
        <v>312</v>
      </c>
    </row>
    <row r="61" spans="1:15" customFormat="1" ht="25.5">
      <c r="A61" s="89">
        <v>234</v>
      </c>
      <c r="B61" s="86" t="s">
        <v>195</v>
      </c>
      <c r="C61" s="280"/>
      <c r="D61" s="280"/>
      <c r="E61" s="280"/>
      <c r="F61" s="280"/>
      <c r="G61" s="280"/>
      <c r="H61" s="280"/>
      <c r="I61" s="280"/>
      <c r="J61" s="280"/>
      <c r="K61" s="280"/>
      <c r="L61" s="280"/>
      <c r="M61" s="281">
        <f t="shared" si="2"/>
        <v>0</v>
      </c>
      <c r="N61" s="279"/>
      <c r="O61">
        <v>313</v>
      </c>
    </row>
    <row r="62" spans="1:15" customFormat="1" ht="25.5">
      <c r="A62" s="89">
        <v>235</v>
      </c>
      <c r="B62" s="86" t="s">
        <v>196</v>
      </c>
      <c r="C62" s="280"/>
      <c r="D62" s="280"/>
      <c r="E62" s="280"/>
      <c r="F62" s="280"/>
      <c r="G62" s="280"/>
      <c r="H62" s="280"/>
      <c r="I62" s="280"/>
      <c r="J62" s="280"/>
      <c r="K62" s="280"/>
      <c r="L62" s="280"/>
      <c r="M62" s="281">
        <f t="shared" si="2"/>
        <v>0</v>
      </c>
      <c r="N62" s="279"/>
      <c r="O62">
        <v>314</v>
      </c>
    </row>
    <row r="63" spans="1:15" customFormat="1" ht="25.5">
      <c r="A63" s="89">
        <v>236</v>
      </c>
      <c r="B63" s="86" t="s">
        <v>197</v>
      </c>
      <c r="C63" s="280"/>
      <c r="D63" s="280"/>
      <c r="E63" s="280"/>
      <c r="F63" s="280"/>
      <c r="G63" s="280"/>
      <c r="H63" s="280"/>
      <c r="I63" s="280"/>
      <c r="J63" s="280"/>
      <c r="K63" s="280"/>
      <c r="L63" s="280"/>
      <c r="M63" s="281">
        <f t="shared" si="2"/>
        <v>0</v>
      </c>
      <c r="N63" s="279"/>
      <c r="O63">
        <v>315</v>
      </c>
    </row>
    <row r="64" spans="1:15" customFormat="1" ht="25.5">
      <c r="A64" s="89">
        <v>237</v>
      </c>
      <c r="B64" s="86" t="s">
        <v>198</v>
      </c>
      <c r="C64" s="280"/>
      <c r="D64" s="280"/>
      <c r="E64" s="280"/>
      <c r="F64" s="280"/>
      <c r="G64" s="280"/>
      <c r="H64" s="280"/>
      <c r="I64" s="280"/>
      <c r="J64" s="280"/>
      <c r="K64" s="280"/>
      <c r="L64" s="280"/>
      <c r="M64" s="281">
        <f t="shared" si="2"/>
        <v>0</v>
      </c>
      <c r="N64" s="279"/>
      <c r="O64">
        <v>316</v>
      </c>
    </row>
    <row r="65" spans="1:15" customFormat="1" ht="25.5" customHeight="1">
      <c r="A65" s="89">
        <v>238</v>
      </c>
      <c r="B65" s="86" t="s">
        <v>199</v>
      </c>
      <c r="C65" s="280"/>
      <c r="D65" s="280"/>
      <c r="E65" s="280"/>
      <c r="F65" s="280"/>
      <c r="G65" s="280"/>
      <c r="H65" s="280"/>
      <c r="I65" s="280"/>
      <c r="J65" s="280"/>
      <c r="K65" s="280"/>
      <c r="L65" s="280"/>
      <c r="M65" s="281">
        <f t="shared" si="2"/>
        <v>0</v>
      </c>
      <c r="N65" s="279"/>
      <c r="O65">
        <v>317</v>
      </c>
    </row>
    <row r="66" spans="1:15" customFormat="1" ht="25.5" customHeight="1">
      <c r="A66" s="89">
        <v>239</v>
      </c>
      <c r="B66" s="86" t="s">
        <v>200</v>
      </c>
      <c r="C66" s="280"/>
      <c r="D66" s="280"/>
      <c r="E66" s="280"/>
      <c r="F66" s="280"/>
      <c r="G66" s="280"/>
      <c r="H66" s="280"/>
      <c r="I66" s="280"/>
      <c r="J66" s="280"/>
      <c r="K66" s="280"/>
      <c r="L66" s="280"/>
      <c r="M66" s="281">
        <f t="shared" si="2"/>
        <v>0</v>
      </c>
      <c r="N66" s="279"/>
      <c r="O66">
        <v>399</v>
      </c>
    </row>
    <row r="67" spans="1:15" customFormat="1" ht="30">
      <c r="A67" s="83">
        <v>2400</v>
      </c>
      <c r="B67" s="84" t="s">
        <v>201</v>
      </c>
      <c r="C67" s="278">
        <f t="shared" ref="C67:N67" si="13">SUM(C68:C76)</f>
        <v>0</v>
      </c>
      <c r="D67" s="278">
        <f>SUM(D68:D76)</f>
        <v>0</v>
      </c>
      <c r="E67" s="278">
        <f t="shared" si="13"/>
        <v>0</v>
      </c>
      <c r="F67" s="278">
        <f t="shared" si="13"/>
        <v>10000</v>
      </c>
      <c r="G67" s="278">
        <f t="shared" si="13"/>
        <v>0</v>
      </c>
      <c r="H67" s="278">
        <f t="shared" si="13"/>
        <v>0</v>
      </c>
      <c r="I67" s="278">
        <f t="shared" si="13"/>
        <v>0</v>
      </c>
      <c r="J67" s="278">
        <f t="shared" si="13"/>
        <v>0</v>
      </c>
      <c r="K67" s="278">
        <f t="shared" si="13"/>
        <v>0</v>
      </c>
      <c r="L67" s="278">
        <f t="shared" si="13"/>
        <v>0</v>
      </c>
      <c r="M67" s="278">
        <f t="shared" si="2"/>
        <v>10000</v>
      </c>
      <c r="N67" s="284">
        <f t="shared" si="13"/>
        <v>0</v>
      </c>
    </row>
    <row r="68" spans="1:15" customFormat="1" ht="25.5" customHeight="1">
      <c r="A68" s="89">
        <v>241</v>
      </c>
      <c r="B68" s="86" t="s">
        <v>202</v>
      </c>
      <c r="C68" s="280"/>
      <c r="D68" s="280"/>
      <c r="E68" s="280"/>
      <c r="F68" s="280"/>
      <c r="G68" s="280"/>
      <c r="H68" s="280"/>
      <c r="I68" s="280"/>
      <c r="J68" s="280"/>
      <c r="K68" s="280"/>
      <c r="L68" s="280"/>
      <c r="M68" s="281">
        <f t="shared" si="2"/>
        <v>0</v>
      </c>
      <c r="N68" s="279"/>
      <c r="O68">
        <v>401</v>
      </c>
    </row>
    <row r="69" spans="1:15" customFormat="1" ht="25.5" customHeight="1">
      <c r="A69" s="89">
        <v>242</v>
      </c>
      <c r="B69" s="86" t="s">
        <v>203</v>
      </c>
      <c r="C69" s="280"/>
      <c r="D69" s="280"/>
      <c r="E69" s="280"/>
      <c r="F69" s="280"/>
      <c r="G69" s="280"/>
      <c r="H69" s="280"/>
      <c r="I69" s="280"/>
      <c r="J69" s="280"/>
      <c r="K69" s="280"/>
      <c r="L69" s="280"/>
      <c r="M69" s="281">
        <f t="shared" si="2"/>
        <v>0</v>
      </c>
      <c r="N69" s="279"/>
      <c r="O69">
        <v>402</v>
      </c>
    </row>
    <row r="70" spans="1:15" customFormat="1" ht="25.5" customHeight="1">
      <c r="A70" s="89">
        <v>243</v>
      </c>
      <c r="B70" s="86" t="s">
        <v>204</v>
      </c>
      <c r="C70" s="280"/>
      <c r="D70" s="280"/>
      <c r="E70" s="280"/>
      <c r="F70" s="280"/>
      <c r="G70" s="280"/>
      <c r="H70" s="280"/>
      <c r="I70" s="280"/>
      <c r="J70" s="280"/>
      <c r="K70" s="280"/>
      <c r="L70" s="280"/>
      <c r="M70" s="281">
        <f t="shared" si="2"/>
        <v>0</v>
      </c>
      <c r="N70" s="279"/>
      <c r="O70">
        <v>403</v>
      </c>
    </row>
    <row r="71" spans="1:15" customFormat="1" ht="25.5" customHeight="1">
      <c r="A71" s="89">
        <v>244</v>
      </c>
      <c r="B71" s="86" t="s">
        <v>205</v>
      </c>
      <c r="C71" s="280"/>
      <c r="D71" s="280"/>
      <c r="E71" s="280"/>
      <c r="F71" s="280"/>
      <c r="G71" s="280"/>
      <c r="H71" s="280"/>
      <c r="I71" s="280"/>
      <c r="J71" s="280"/>
      <c r="K71" s="280"/>
      <c r="L71" s="280"/>
      <c r="M71" s="281">
        <f t="shared" ref="M71:M134" si="14">SUM(C71:L71)</f>
        <v>0</v>
      </c>
      <c r="N71" s="279"/>
      <c r="O71">
        <v>404</v>
      </c>
    </row>
    <row r="72" spans="1:15" customFormat="1" ht="25.5" customHeight="1">
      <c r="A72" s="89">
        <v>245</v>
      </c>
      <c r="B72" s="86" t="s">
        <v>206</v>
      </c>
      <c r="C72" s="280"/>
      <c r="D72" s="280"/>
      <c r="E72" s="280"/>
      <c r="F72" s="280"/>
      <c r="G72" s="280"/>
      <c r="H72" s="280"/>
      <c r="I72" s="280"/>
      <c r="J72" s="280"/>
      <c r="K72" s="280"/>
      <c r="L72" s="280"/>
      <c r="M72" s="281">
        <f t="shared" si="14"/>
        <v>0</v>
      </c>
      <c r="N72" s="279"/>
      <c r="O72">
        <v>405</v>
      </c>
    </row>
    <row r="73" spans="1:15" customFormat="1" ht="25.5" customHeight="1">
      <c r="A73" s="89">
        <v>246</v>
      </c>
      <c r="B73" s="86" t="s">
        <v>207</v>
      </c>
      <c r="C73" s="280"/>
      <c r="D73" s="280"/>
      <c r="E73" s="280"/>
      <c r="F73" s="280"/>
      <c r="G73" s="280"/>
      <c r="H73" s="280"/>
      <c r="I73" s="280"/>
      <c r="J73" s="280"/>
      <c r="K73" s="280"/>
      <c r="L73" s="280"/>
      <c r="M73" s="281">
        <f t="shared" si="14"/>
        <v>0</v>
      </c>
      <c r="N73" s="279"/>
      <c r="O73">
        <v>406</v>
      </c>
    </row>
    <row r="74" spans="1:15" customFormat="1" ht="25.5" customHeight="1">
      <c r="A74" s="89">
        <v>247</v>
      </c>
      <c r="B74" s="86" t="s">
        <v>208</v>
      </c>
      <c r="C74" s="280"/>
      <c r="D74" s="280"/>
      <c r="E74" s="280"/>
      <c r="F74" s="280"/>
      <c r="G74" s="280"/>
      <c r="H74" s="280"/>
      <c r="I74" s="280"/>
      <c r="J74" s="280"/>
      <c r="K74" s="280"/>
      <c r="L74" s="280"/>
      <c r="M74" s="281">
        <f t="shared" si="14"/>
        <v>0</v>
      </c>
      <c r="N74" s="279"/>
      <c r="O74">
        <v>407</v>
      </c>
    </row>
    <row r="75" spans="1:15" customFormat="1" ht="25.5" customHeight="1">
      <c r="A75" s="89">
        <v>248</v>
      </c>
      <c r="B75" s="86" t="s">
        <v>209</v>
      </c>
      <c r="C75" s="280"/>
      <c r="D75" s="280"/>
      <c r="E75" s="280"/>
      <c r="F75" s="280"/>
      <c r="G75" s="280"/>
      <c r="H75" s="280"/>
      <c r="I75" s="280"/>
      <c r="J75" s="280"/>
      <c r="K75" s="280"/>
      <c r="L75" s="280"/>
      <c r="M75" s="281">
        <f t="shared" si="14"/>
        <v>0</v>
      </c>
      <c r="N75" s="279"/>
      <c r="O75">
        <v>499</v>
      </c>
    </row>
    <row r="76" spans="1:15" customFormat="1" ht="25.5" customHeight="1">
      <c r="A76" s="89">
        <v>249</v>
      </c>
      <c r="B76" s="86" t="s">
        <v>210</v>
      </c>
      <c r="C76" s="280"/>
      <c r="D76" s="280"/>
      <c r="E76" s="280"/>
      <c r="F76" s="280">
        <v>10000</v>
      </c>
      <c r="G76" s="280"/>
      <c r="H76" s="280"/>
      <c r="I76" s="280"/>
      <c r="J76" s="280"/>
      <c r="K76" s="280"/>
      <c r="L76" s="280"/>
      <c r="M76" s="281">
        <f t="shared" si="14"/>
        <v>10000</v>
      </c>
      <c r="N76" s="279"/>
    </row>
    <row r="77" spans="1:15" customFormat="1" ht="25.5" customHeight="1">
      <c r="A77" s="83">
        <v>2500</v>
      </c>
      <c r="B77" s="84" t="s">
        <v>211</v>
      </c>
      <c r="C77" s="278">
        <f t="shared" ref="C77:N77" si="15">SUM(C78:C84)</f>
        <v>0</v>
      </c>
      <c r="D77" s="278">
        <f>SUM(D78:D84)</f>
        <v>0</v>
      </c>
      <c r="E77" s="278">
        <f t="shared" si="15"/>
        <v>0</v>
      </c>
      <c r="F77" s="278">
        <f t="shared" si="15"/>
        <v>0</v>
      </c>
      <c r="G77" s="278">
        <f t="shared" si="15"/>
        <v>0</v>
      </c>
      <c r="H77" s="278">
        <f t="shared" si="15"/>
        <v>0</v>
      </c>
      <c r="I77" s="278">
        <f t="shared" si="15"/>
        <v>0</v>
      </c>
      <c r="J77" s="278">
        <f t="shared" si="15"/>
        <v>0</v>
      </c>
      <c r="K77" s="278">
        <f t="shared" si="15"/>
        <v>0</v>
      </c>
      <c r="L77" s="278">
        <f t="shared" si="15"/>
        <v>0</v>
      </c>
      <c r="M77" s="278">
        <f t="shared" si="14"/>
        <v>0</v>
      </c>
      <c r="N77" s="284">
        <f t="shared" si="15"/>
        <v>0</v>
      </c>
      <c r="O77">
        <v>501</v>
      </c>
    </row>
    <row r="78" spans="1:15" customFormat="1" ht="25.5" customHeight="1">
      <c r="A78" s="89">
        <v>251</v>
      </c>
      <c r="B78" s="86" t="s">
        <v>212</v>
      </c>
      <c r="C78" s="280"/>
      <c r="D78" s="280"/>
      <c r="E78" s="280"/>
      <c r="F78" s="280"/>
      <c r="G78" s="280"/>
      <c r="H78" s="280"/>
      <c r="I78" s="280"/>
      <c r="J78" s="280"/>
      <c r="K78" s="280"/>
      <c r="L78" s="280"/>
      <c r="M78" s="281">
        <f t="shared" si="14"/>
        <v>0</v>
      </c>
      <c r="N78" s="279"/>
      <c r="O78">
        <v>502</v>
      </c>
    </row>
    <row r="79" spans="1:15" customFormat="1" ht="25.5" customHeight="1">
      <c r="A79" s="89">
        <v>252</v>
      </c>
      <c r="B79" s="86" t="s">
        <v>213</v>
      </c>
      <c r="C79" s="280"/>
      <c r="D79" s="280"/>
      <c r="E79" s="280"/>
      <c r="F79" s="280"/>
      <c r="G79" s="280"/>
      <c r="H79" s="280"/>
      <c r="I79" s="280"/>
      <c r="J79" s="280"/>
      <c r="K79" s="280"/>
      <c r="L79" s="280"/>
      <c r="M79" s="281">
        <f t="shared" si="14"/>
        <v>0</v>
      </c>
      <c r="N79" s="279"/>
      <c r="O79">
        <v>503</v>
      </c>
    </row>
    <row r="80" spans="1:15" customFormat="1" ht="25.5" customHeight="1">
      <c r="A80" s="89">
        <v>253</v>
      </c>
      <c r="B80" s="86" t="s">
        <v>214</v>
      </c>
      <c r="C80" s="280"/>
      <c r="D80" s="280"/>
      <c r="E80" s="280"/>
      <c r="F80" s="280"/>
      <c r="G80" s="280"/>
      <c r="H80" s="280"/>
      <c r="I80" s="280"/>
      <c r="J80" s="280"/>
      <c r="K80" s="280"/>
      <c r="L80" s="280"/>
      <c r="M80" s="281">
        <f t="shared" si="14"/>
        <v>0</v>
      </c>
      <c r="N80" s="279"/>
      <c r="O80">
        <v>599</v>
      </c>
    </row>
    <row r="81" spans="1:15" customFormat="1" ht="25.5" customHeight="1">
      <c r="A81" s="89">
        <v>254</v>
      </c>
      <c r="B81" s="86" t="s">
        <v>215</v>
      </c>
      <c r="C81" s="280"/>
      <c r="D81" s="280"/>
      <c r="E81" s="280"/>
      <c r="F81" s="280"/>
      <c r="G81" s="280"/>
      <c r="H81" s="280"/>
      <c r="I81" s="280"/>
      <c r="J81" s="280"/>
      <c r="K81" s="280"/>
      <c r="L81" s="280"/>
      <c r="M81" s="281">
        <f t="shared" si="14"/>
        <v>0</v>
      </c>
      <c r="N81" s="279"/>
    </row>
    <row r="82" spans="1:15" customFormat="1" ht="25.5" customHeight="1">
      <c r="A82" s="89">
        <v>255</v>
      </c>
      <c r="B82" s="86" t="s">
        <v>216</v>
      </c>
      <c r="C82" s="280"/>
      <c r="D82" s="280"/>
      <c r="E82" s="280"/>
      <c r="F82" s="280"/>
      <c r="G82" s="280"/>
      <c r="H82" s="280"/>
      <c r="I82" s="280"/>
      <c r="J82" s="280"/>
      <c r="K82" s="280"/>
      <c r="L82" s="280"/>
      <c r="M82" s="281">
        <f t="shared" si="14"/>
        <v>0</v>
      </c>
      <c r="N82" s="279"/>
      <c r="O82">
        <v>901</v>
      </c>
    </row>
    <row r="83" spans="1:15" customFormat="1" ht="25.5" customHeight="1">
      <c r="A83" s="89">
        <v>256</v>
      </c>
      <c r="B83" s="86" t="s">
        <v>217</v>
      </c>
      <c r="C83" s="280"/>
      <c r="D83" s="280"/>
      <c r="E83" s="280"/>
      <c r="F83" s="280"/>
      <c r="G83" s="280"/>
      <c r="H83" s="280"/>
      <c r="I83" s="280"/>
      <c r="J83" s="280"/>
      <c r="K83" s="280"/>
      <c r="L83" s="280"/>
      <c r="M83" s="281">
        <f t="shared" si="14"/>
        <v>0</v>
      </c>
      <c r="N83" s="279"/>
      <c r="O83">
        <v>902</v>
      </c>
    </row>
    <row r="84" spans="1:15" customFormat="1" ht="25.5" customHeight="1">
      <c r="A84" s="89">
        <v>259</v>
      </c>
      <c r="B84" s="86" t="s">
        <v>218</v>
      </c>
      <c r="C84" s="280"/>
      <c r="D84" s="280"/>
      <c r="E84" s="280"/>
      <c r="F84" s="280"/>
      <c r="G84" s="280"/>
      <c r="H84" s="280"/>
      <c r="I84" s="280"/>
      <c r="J84" s="280"/>
      <c r="K84" s="280"/>
      <c r="L84" s="280"/>
      <c r="M84" s="281">
        <f t="shared" si="14"/>
        <v>0</v>
      </c>
      <c r="N84" s="279"/>
      <c r="O84">
        <v>903</v>
      </c>
    </row>
    <row r="85" spans="1:15" customFormat="1" ht="25.5" customHeight="1">
      <c r="A85" s="83">
        <v>2600</v>
      </c>
      <c r="B85" s="84" t="s">
        <v>219</v>
      </c>
      <c r="C85" s="278">
        <f t="shared" ref="C85:N85" si="16">SUM(C86:C87)</f>
        <v>0</v>
      </c>
      <c r="D85" s="278">
        <f>SUM(D86:D87)</f>
        <v>0</v>
      </c>
      <c r="E85" s="278">
        <f t="shared" si="16"/>
        <v>0</v>
      </c>
      <c r="F85" s="278">
        <f t="shared" si="16"/>
        <v>30000</v>
      </c>
      <c r="G85" s="278">
        <f t="shared" si="16"/>
        <v>0</v>
      </c>
      <c r="H85" s="278">
        <f t="shared" si="16"/>
        <v>0</v>
      </c>
      <c r="I85" s="278">
        <f t="shared" si="16"/>
        <v>0</v>
      </c>
      <c r="J85" s="278">
        <f t="shared" si="16"/>
        <v>0</v>
      </c>
      <c r="K85" s="278">
        <f t="shared" si="16"/>
        <v>0</v>
      </c>
      <c r="L85" s="278">
        <f t="shared" si="16"/>
        <v>0</v>
      </c>
      <c r="M85" s="278">
        <f t="shared" si="14"/>
        <v>30000</v>
      </c>
      <c r="N85" s="284">
        <f t="shared" si="16"/>
        <v>0</v>
      </c>
      <c r="O85">
        <v>904</v>
      </c>
    </row>
    <row r="86" spans="1:15" customFormat="1" ht="25.5" customHeight="1">
      <c r="A86" s="89">
        <v>261</v>
      </c>
      <c r="B86" s="86" t="s">
        <v>220</v>
      </c>
      <c r="C86" s="280"/>
      <c r="D86" s="280"/>
      <c r="E86" s="280"/>
      <c r="F86" s="280">
        <v>30000</v>
      </c>
      <c r="G86" s="280"/>
      <c r="H86" s="280"/>
      <c r="I86" s="280"/>
      <c r="J86" s="280"/>
      <c r="K86" s="280"/>
      <c r="L86" s="280"/>
      <c r="M86" s="281">
        <f t="shared" si="14"/>
        <v>30000</v>
      </c>
      <c r="N86" s="279"/>
      <c r="O86">
        <v>999</v>
      </c>
    </row>
    <row r="87" spans="1:15" customFormat="1" ht="25.5" customHeight="1">
      <c r="A87" s="89">
        <v>262</v>
      </c>
      <c r="B87" s="86" t="s">
        <v>221</v>
      </c>
      <c r="C87" s="280"/>
      <c r="D87" s="280"/>
      <c r="E87" s="280"/>
      <c r="F87" s="280"/>
      <c r="G87" s="280"/>
      <c r="H87" s="280"/>
      <c r="I87" s="280"/>
      <c r="J87" s="280"/>
      <c r="K87" s="280"/>
      <c r="L87" s="280"/>
      <c r="M87" s="281">
        <f t="shared" si="14"/>
        <v>0</v>
      </c>
      <c r="N87" s="279"/>
    </row>
    <row r="88" spans="1:15" customFormat="1" ht="30">
      <c r="A88" s="83">
        <v>2700</v>
      </c>
      <c r="B88" s="84" t="s">
        <v>222</v>
      </c>
      <c r="C88" s="278">
        <f t="shared" ref="C88:N88" si="17">SUM(C89:C93)</f>
        <v>0</v>
      </c>
      <c r="D88" s="278">
        <f>SUM(D89:D93)</f>
        <v>0</v>
      </c>
      <c r="E88" s="278">
        <f t="shared" si="17"/>
        <v>0</v>
      </c>
      <c r="F88" s="278">
        <f t="shared" si="17"/>
        <v>2000</v>
      </c>
      <c r="G88" s="278">
        <f t="shared" si="17"/>
        <v>0</v>
      </c>
      <c r="H88" s="278">
        <f t="shared" si="17"/>
        <v>0</v>
      </c>
      <c r="I88" s="278">
        <f t="shared" si="17"/>
        <v>0</v>
      </c>
      <c r="J88" s="278">
        <f t="shared" si="17"/>
        <v>0</v>
      </c>
      <c r="K88" s="278">
        <f t="shared" si="17"/>
        <v>0</v>
      </c>
      <c r="L88" s="278">
        <f t="shared" si="17"/>
        <v>0</v>
      </c>
      <c r="M88" s="278">
        <f t="shared" si="14"/>
        <v>2000</v>
      </c>
      <c r="N88" s="284">
        <f t="shared" si="17"/>
        <v>0</v>
      </c>
    </row>
    <row r="89" spans="1:15" customFormat="1" ht="25.5" customHeight="1">
      <c r="A89" s="89">
        <v>271</v>
      </c>
      <c r="B89" s="86" t="s">
        <v>223</v>
      </c>
      <c r="C89" s="280"/>
      <c r="D89" s="280"/>
      <c r="E89" s="280"/>
      <c r="F89" s="280">
        <v>2000</v>
      </c>
      <c r="G89" s="280"/>
      <c r="H89" s="280"/>
      <c r="I89" s="280"/>
      <c r="J89" s="280"/>
      <c r="K89" s="280"/>
      <c r="L89" s="280"/>
      <c r="M89" s="281">
        <f t="shared" si="14"/>
        <v>2000</v>
      </c>
      <c r="N89" s="279"/>
    </row>
    <row r="90" spans="1:15" customFormat="1" ht="25.5" customHeight="1">
      <c r="A90" s="89">
        <v>272</v>
      </c>
      <c r="B90" s="86" t="s">
        <v>224</v>
      </c>
      <c r="C90" s="280"/>
      <c r="D90" s="280"/>
      <c r="E90" s="280"/>
      <c r="F90" s="280"/>
      <c r="G90" s="280"/>
      <c r="H90" s="280"/>
      <c r="I90" s="280"/>
      <c r="J90" s="280"/>
      <c r="K90" s="280"/>
      <c r="L90" s="280"/>
      <c r="M90" s="281">
        <f t="shared" si="14"/>
        <v>0</v>
      </c>
      <c r="N90" s="279"/>
    </row>
    <row r="91" spans="1:15" customFormat="1" ht="25.5" customHeight="1">
      <c r="A91" s="89">
        <v>273</v>
      </c>
      <c r="B91" s="86" t="s">
        <v>225</v>
      </c>
      <c r="C91" s="280"/>
      <c r="D91" s="280"/>
      <c r="E91" s="280"/>
      <c r="F91" s="280"/>
      <c r="G91" s="280"/>
      <c r="H91" s="280"/>
      <c r="I91" s="280"/>
      <c r="J91" s="280"/>
      <c r="K91" s="280"/>
      <c r="L91" s="280"/>
      <c r="M91" s="281">
        <f t="shared" si="14"/>
        <v>0</v>
      </c>
      <c r="N91" s="279"/>
    </row>
    <row r="92" spans="1:15" customFormat="1" ht="25.5" customHeight="1">
      <c r="A92" s="89">
        <v>274</v>
      </c>
      <c r="B92" s="86" t="s">
        <v>226</v>
      </c>
      <c r="C92" s="280"/>
      <c r="D92" s="280"/>
      <c r="E92" s="280"/>
      <c r="F92" s="280"/>
      <c r="G92" s="280"/>
      <c r="H92" s="280"/>
      <c r="I92" s="280"/>
      <c r="J92" s="280"/>
      <c r="K92" s="280"/>
      <c r="L92" s="280"/>
      <c r="M92" s="281">
        <f t="shared" si="14"/>
        <v>0</v>
      </c>
      <c r="N92" s="279"/>
    </row>
    <row r="93" spans="1:15" customFormat="1" ht="25.5" customHeight="1">
      <c r="A93" s="89">
        <v>275</v>
      </c>
      <c r="B93" s="86" t="s">
        <v>227</v>
      </c>
      <c r="C93" s="280"/>
      <c r="D93" s="280"/>
      <c r="E93" s="280"/>
      <c r="F93" s="280"/>
      <c r="G93" s="280"/>
      <c r="H93" s="280"/>
      <c r="I93" s="280"/>
      <c r="J93" s="280"/>
      <c r="K93" s="280"/>
      <c r="L93" s="280"/>
      <c r="M93" s="281">
        <f t="shared" si="14"/>
        <v>0</v>
      </c>
      <c r="N93" s="279"/>
    </row>
    <row r="94" spans="1:15" customFormat="1" ht="25.5" customHeight="1">
      <c r="A94" s="83">
        <v>2800</v>
      </c>
      <c r="B94" s="84" t="s">
        <v>228</v>
      </c>
      <c r="C94" s="278">
        <f t="shared" ref="C94:N94" si="18">SUM(C95:C97)</f>
        <v>0</v>
      </c>
      <c r="D94" s="278">
        <f>SUM(D95:D97)</f>
        <v>0</v>
      </c>
      <c r="E94" s="278">
        <f t="shared" si="18"/>
        <v>0</v>
      </c>
      <c r="F94" s="278">
        <f t="shared" si="18"/>
        <v>0</v>
      </c>
      <c r="G94" s="278">
        <f t="shared" si="18"/>
        <v>0</v>
      </c>
      <c r="H94" s="278">
        <f t="shared" si="18"/>
        <v>0</v>
      </c>
      <c r="I94" s="278">
        <f t="shared" si="18"/>
        <v>0</v>
      </c>
      <c r="J94" s="278">
        <f t="shared" si="18"/>
        <v>0</v>
      </c>
      <c r="K94" s="278">
        <f t="shared" si="18"/>
        <v>0</v>
      </c>
      <c r="L94" s="278">
        <f t="shared" si="18"/>
        <v>0</v>
      </c>
      <c r="M94" s="278">
        <f t="shared" si="14"/>
        <v>0</v>
      </c>
      <c r="N94" s="284">
        <f t="shared" si="18"/>
        <v>0</v>
      </c>
    </row>
    <row r="95" spans="1:15" customFormat="1" ht="25.5" customHeight="1">
      <c r="A95" s="89">
        <v>281</v>
      </c>
      <c r="B95" s="86" t="s">
        <v>229</v>
      </c>
      <c r="C95" s="280"/>
      <c r="D95" s="280"/>
      <c r="E95" s="280"/>
      <c r="F95" s="280"/>
      <c r="G95" s="280"/>
      <c r="H95" s="280"/>
      <c r="I95" s="280"/>
      <c r="J95" s="280"/>
      <c r="K95" s="280"/>
      <c r="L95" s="280"/>
      <c r="M95" s="281">
        <f t="shared" si="14"/>
        <v>0</v>
      </c>
      <c r="N95" s="279"/>
    </row>
    <row r="96" spans="1:15" customFormat="1" ht="25.5" customHeight="1">
      <c r="A96" s="89">
        <v>282</v>
      </c>
      <c r="B96" s="86" t="s">
        <v>230</v>
      </c>
      <c r="C96" s="280"/>
      <c r="D96" s="280"/>
      <c r="E96" s="280"/>
      <c r="F96" s="280"/>
      <c r="G96" s="280"/>
      <c r="H96" s="280"/>
      <c r="I96" s="280"/>
      <c r="J96" s="280"/>
      <c r="K96" s="280"/>
      <c r="L96" s="280"/>
      <c r="M96" s="281">
        <f t="shared" si="14"/>
        <v>0</v>
      </c>
      <c r="N96" s="279"/>
    </row>
    <row r="97" spans="1:14" customFormat="1" ht="25.5" customHeight="1">
      <c r="A97" s="89">
        <v>283</v>
      </c>
      <c r="B97" s="86" t="s">
        <v>231</v>
      </c>
      <c r="C97" s="280"/>
      <c r="D97" s="280"/>
      <c r="E97" s="280"/>
      <c r="F97" s="280"/>
      <c r="G97" s="280"/>
      <c r="H97" s="280"/>
      <c r="I97" s="280"/>
      <c r="J97" s="280"/>
      <c r="K97" s="280"/>
      <c r="L97" s="280"/>
      <c r="M97" s="281">
        <f t="shared" si="14"/>
        <v>0</v>
      </c>
      <c r="N97" s="279"/>
    </row>
    <row r="98" spans="1:14" customFormat="1" ht="25.5" customHeight="1">
      <c r="A98" s="83">
        <v>2900</v>
      </c>
      <c r="B98" s="84" t="s">
        <v>232</v>
      </c>
      <c r="C98" s="278">
        <f t="shared" ref="C98:N98" si="19">SUM(C99:C107)</f>
        <v>0</v>
      </c>
      <c r="D98" s="278">
        <f>SUM(D99:D107)</f>
        <v>0</v>
      </c>
      <c r="E98" s="278">
        <f t="shared" si="19"/>
        <v>0</v>
      </c>
      <c r="F98" s="278">
        <f t="shared" si="19"/>
        <v>0</v>
      </c>
      <c r="G98" s="278">
        <f t="shared" si="19"/>
        <v>0</v>
      </c>
      <c r="H98" s="278">
        <f t="shared" si="19"/>
        <v>0</v>
      </c>
      <c r="I98" s="278">
        <f t="shared" si="19"/>
        <v>0</v>
      </c>
      <c r="J98" s="278">
        <f t="shared" si="19"/>
        <v>0</v>
      </c>
      <c r="K98" s="278">
        <f t="shared" si="19"/>
        <v>0</v>
      </c>
      <c r="L98" s="278">
        <f t="shared" si="19"/>
        <v>0</v>
      </c>
      <c r="M98" s="278">
        <f t="shared" si="14"/>
        <v>0</v>
      </c>
      <c r="N98" s="284">
        <f t="shared" si="19"/>
        <v>0</v>
      </c>
    </row>
    <row r="99" spans="1:14" customFormat="1" ht="25.5" customHeight="1">
      <c r="A99" s="89">
        <v>291</v>
      </c>
      <c r="B99" s="86" t="s">
        <v>233</v>
      </c>
      <c r="C99" s="280"/>
      <c r="D99" s="280"/>
      <c r="E99" s="280"/>
      <c r="F99" s="280"/>
      <c r="G99" s="280"/>
      <c r="H99" s="280"/>
      <c r="I99" s="280"/>
      <c r="J99" s="280"/>
      <c r="K99" s="280"/>
      <c r="L99" s="280"/>
      <c r="M99" s="281">
        <f t="shared" si="14"/>
        <v>0</v>
      </c>
      <c r="N99" s="279"/>
    </row>
    <row r="100" spans="1:14" customFormat="1" ht="25.5" customHeight="1">
      <c r="A100" s="89">
        <v>292</v>
      </c>
      <c r="B100" s="86" t="s">
        <v>234</v>
      </c>
      <c r="C100" s="280"/>
      <c r="D100" s="280"/>
      <c r="E100" s="280"/>
      <c r="F100" s="280"/>
      <c r="G100" s="280"/>
      <c r="H100" s="280"/>
      <c r="I100" s="280"/>
      <c r="J100" s="280"/>
      <c r="K100" s="280"/>
      <c r="L100" s="280"/>
      <c r="M100" s="281">
        <f t="shared" si="14"/>
        <v>0</v>
      </c>
      <c r="N100" s="279"/>
    </row>
    <row r="101" spans="1:14" customFormat="1" ht="38.25" customHeight="1">
      <c r="A101" s="89">
        <v>293</v>
      </c>
      <c r="B101" s="86" t="s">
        <v>235</v>
      </c>
      <c r="C101" s="280"/>
      <c r="D101" s="280"/>
      <c r="E101" s="280"/>
      <c r="F101" s="280"/>
      <c r="G101" s="280"/>
      <c r="H101" s="280"/>
      <c r="I101" s="280"/>
      <c r="J101" s="280"/>
      <c r="K101" s="280"/>
      <c r="L101" s="280"/>
      <c r="M101" s="281">
        <f t="shared" si="14"/>
        <v>0</v>
      </c>
      <c r="N101" s="279"/>
    </row>
    <row r="102" spans="1:14" customFormat="1" ht="25.5">
      <c r="A102" s="89">
        <v>294</v>
      </c>
      <c r="B102" s="86" t="s">
        <v>236</v>
      </c>
      <c r="C102" s="280"/>
      <c r="D102" s="280"/>
      <c r="E102" s="280"/>
      <c r="F102" s="280"/>
      <c r="G102" s="280"/>
      <c r="H102" s="280"/>
      <c r="I102" s="280"/>
      <c r="J102" s="280"/>
      <c r="K102" s="280"/>
      <c r="L102" s="280"/>
      <c r="M102" s="281">
        <f t="shared" si="14"/>
        <v>0</v>
      </c>
      <c r="N102" s="279"/>
    </row>
    <row r="103" spans="1:14" customFormat="1" ht="42" customHeight="1">
      <c r="A103" s="89">
        <v>295</v>
      </c>
      <c r="B103" s="86" t="s">
        <v>237</v>
      </c>
      <c r="C103" s="280"/>
      <c r="D103" s="280"/>
      <c r="E103" s="280"/>
      <c r="F103" s="280"/>
      <c r="G103" s="280"/>
      <c r="H103" s="280"/>
      <c r="I103" s="280"/>
      <c r="J103" s="280"/>
      <c r="K103" s="280"/>
      <c r="L103" s="280"/>
      <c r="M103" s="281">
        <f t="shared" si="14"/>
        <v>0</v>
      </c>
      <c r="N103" s="279"/>
    </row>
    <row r="104" spans="1:14" customFormat="1" ht="26.25" customHeight="1">
      <c r="A104" s="89">
        <v>296</v>
      </c>
      <c r="B104" s="86" t="s">
        <v>238</v>
      </c>
      <c r="C104" s="280"/>
      <c r="D104" s="280"/>
      <c r="E104" s="280"/>
      <c r="F104" s="280"/>
      <c r="G104" s="280"/>
      <c r="H104" s="280"/>
      <c r="I104" s="280"/>
      <c r="J104" s="280"/>
      <c r="K104" s="280"/>
      <c r="L104" s="280"/>
      <c r="M104" s="281">
        <f t="shared" si="14"/>
        <v>0</v>
      </c>
      <c r="N104" s="279"/>
    </row>
    <row r="105" spans="1:14" customFormat="1" ht="24.75" customHeight="1">
      <c r="A105" s="89">
        <v>297</v>
      </c>
      <c r="B105" s="86" t="s">
        <v>239</v>
      </c>
      <c r="C105" s="280"/>
      <c r="D105" s="280"/>
      <c r="E105" s="280"/>
      <c r="F105" s="280"/>
      <c r="G105" s="280"/>
      <c r="H105" s="280"/>
      <c r="I105" s="280"/>
      <c r="J105" s="280"/>
      <c r="K105" s="280"/>
      <c r="L105" s="280"/>
      <c r="M105" s="281">
        <f t="shared" si="14"/>
        <v>0</v>
      </c>
      <c r="N105" s="279"/>
    </row>
    <row r="106" spans="1:14" customFormat="1" ht="30" customHeight="1">
      <c r="A106" s="89">
        <v>298</v>
      </c>
      <c r="B106" s="86" t="s">
        <v>240</v>
      </c>
      <c r="C106" s="280"/>
      <c r="D106" s="280"/>
      <c r="E106" s="280"/>
      <c r="F106" s="280"/>
      <c r="G106" s="280"/>
      <c r="H106" s="280"/>
      <c r="I106" s="280"/>
      <c r="J106" s="280"/>
      <c r="K106" s="280"/>
      <c r="L106" s="280"/>
      <c r="M106" s="281">
        <f t="shared" si="14"/>
        <v>0</v>
      </c>
      <c r="N106" s="279"/>
    </row>
    <row r="107" spans="1:14" customFormat="1" ht="25.5" customHeight="1">
      <c r="A107" s="89">
        <v>299</v>
      </c>
      <c r="B107" s="86" t="s">
        <v>241</v>
      </c>
      <c r="C107" s="280"/>
      <c r="D107" s="280"/>
      <c r="E107" s="280"/>
      <c r="F107" s="280"/>
      <c r="G107" s="280"/>
      <c r="H107" s="280"/>
      <c r="I107" s="280"/>
      <c r="J107" s="280"/>
      <c r="K107" s="280"/>
      <c r="L107" s="280"/>
      <c r="M107" s="281">
        <f t="shared" si="14"/>
        <v>0</v>
      </c>
      <c r="N107" s="279"/>
    </row>
    <row r="108" spans="1:14" s="176" customFormat="1" ht="25.5" customHeight="1">
      <c r="A108" s="172">
        <v>3000</v>
      </c>
      <c r="B108" s="173" t="s">
        <v>52</v>
      </c>
      <c r="C108" s="285">
        <f t="shared" ref="C108:N108" si="20">C109+C119+C129+C139+C149+C159+C167+C177+C183</f>
        <v>0</v>
      </c>
      <c r="D108" s="285">
        <f>D109+D119+D129+D139+D149+D159+D167+D177+D183</f>
        <v>0</v>
      </c>
      <c r="E108" s="285">
        <f t="shared" si="20"/>
        <v>0</v>
      </c>
      <c r="F108" s="285">
        <f t="shared" si="20"/>
        <v>145100</v>
      </c>
      <c r="G108" s="285">
        <f t="shared" si="20"/>
        <v>0</v>
      </c>
      <c r="H108" s="285">
        <f t="shared" si="20"/>
        <v>0</v>
      </c>
      <c r="I108" s="285">
        <f t="shared" si="20"/>
        <v>0</v>
      </c>
      <c r="J108" s="285">
        <f t="shared" si="20"/>
        <v>0</v>
      </c>
      <c r="K108" s="285">
        <f t="shared" si="20"/>
        <v>0</v>
      </c>
      <c r="L108" s="285">
        <f t="shared" si="20"/>
        <v>0</v>
      </c>
      <c r="M108" s="285">
        <f t="shared" si="14"/>
        <v>145100</v>
      </c>
      <c r="N108" s="287">
        <f t="shared" si="20"/>
        <v>0</v>
      </c>
    </row>
    <row r="109" spans="1:14" customFormat="1" ht="25.5" customHeight="1">
      <c r="A109" s="83">
        <v>3100</v>
      </c>
      <c r="B109" s="84" t="s">
        <v>242</v>
      </c>
      <c r="C109" s="278">
        <f>SUM(C110:C118)</f>
        <v>0</v>
      </c>
      <c r="D109" s="278">
        <f>SUM(D110:D118)</f>
        <v>0</v>
      </c>
      <c r="E109" s="278">
        <f t="shared" ref="E109:N109" si="21">SUM(E110:E118)</f>
        <v>0</v>
      </c>
      <c r="F109" s="278">
        <f t="shared" si="21"/>
        <v>4200</v>
      </c>
      <c r="G109" s="278">
        <f t="shared" si="21"/>
        <v>0</v>
      </c>
      <c r="H109" s="278">
        <f t="shared" si="21"/>
        <v>0</v>
      </c>
      <c r="I109" s="278">
        <f t="shared" si="21"/>
        <v>0</v>
      </c>
      <c r="J109" s="278">
        <f t="shared" si="21"/>
        <v>0</v>
      </c>
      <c r="K109" s="278">
        <f t="shared" si="21"/>
        <v>0</v>
      </c>
      <c r="L109" s="278">
        <f t="shared" si="21"/>
        <v>0</v>
      </c>
      <c r="M109" s="278">
        <f t="shared" si="14"/>
        <v>4200</v>
      </c>
      <c r="N109" s="284">
        <f t="shared" si="21"/>
        <v>0</v>
      </c>
    </row>
    <row r="110" spans="1:14" customFormat="1" ht="25.5" customHeight="1">
      <c r="A110" s="89">
        <v>311</v>
      </c>
      <c r="B110" s="86" t="s">
        <v>243</v>
      </c>
      <c r="C110" s="280"/>
      <c r="D110" s="280"/>
      <c r="E110" s="280"/>
      <c r="F110" s="280">
        <v>4200</v>
      </c>
      <c r="G110" s="280"/>
      <c r="H110" s="280"/>
      <c r="I110" s="280"/>
      <c r="J110" s="280"/>
      <c r="K110" s="280"/>
      <c r="L110" s="280"/>
      <c r="M110" s="281">
        <f t="shared" si="14"/>
        <v>4200</v>
      </c>
      <c r="N110" s="279"/>
    </row>
    <row r="111" spans="1:14" customFormat="1" ht="25.5" customHeight="1">
      <c r="A111" s="89">
        <v>312</v>
      </c>
      <c r="B111" s="86" t="s">
        <v>244</v>
      </c>
      <c r="C111" s="280"/>
      <c r="D111" s="280"/>
      <c r="E111" s="280"/>
      <c r="F111" s="280"/>
      <c r="G111" s="280"/>
      <c r="H111" s="280"/>
      <c r="I111" s="280"/>
      <c r="J111" s="280"/>
      <c r="K111" s="280"/>
      <c r="L111" s="280"/>
      <c r="M111" s="281">
        <f t="shared" si="14"/>
        <v>0</v>
      </c>
      <c r="N111" s="279"/>
    </row>
    <row r="112" spans="1:14" customFormat="1" ht="25.5" customHeight="1">
      <c r="A112" s="89">
        <v>313</v>
      </c>
      <c r="B112" s="86" t="s">
        <v>245</v>
      </c>
      <c r="C112" s="280"/>
      <c r="D112" s="280"/>
      <c r="E112" s="280"/>
      <c r="F112" s="280"/>
      <c r="G112" s="280"/>
      <c r="H112" s="280"/>
      <c r="I112" s="280"/>
      <c r="J112" s="280"/>
      <c r="K112" s="280"/>
      <c r="L112" s="280"/>
      <c r="M112" s="281">
        <f t="shared" si="14"/>
        <v>0</v>
      </c>
      <c r="N112" s="279"/>
    </row>
    <row r="113" spans="1:14" customFormat="1" ht="25.5" customHeight="1">
      <c r="A113" s="89">
        <v>314</v>
      </c>
      <c r="B113" s="86" t="s">
        <v>246</v>
      </c>
      <c r="C113" s="280"/>
      <c r="D113" s="280"/>
      <c r="E113" s="280"/>
      <c r="F113" s="280"/>
      <c r="G113" s="280"/>
      <c r="H113" s="280"/>
      <c r="I113" s="280"/>
      <c r="J113" s="280"/>
      <c r="K113" s="280"/>
      <c r="L113" s="280"/>
      <c r="M113" s="281">
        <f t="shared" si="14"/>
        <v>0</v>
      </c>
      <c r="N113" s="279"/>
    </row>
    <row r="114" spans="1:14" customFormat="1" ht="25.5" customHeight="1">
      <c r="A114" s="89">
        <v>315</v>
      </c>
      <c r="B114" s="86" t="s">
        <v>247</v>
      </c>
      <c r="C114" s="280"/>
      <c r="D114" s="280"/>
      <c r="E114" s="280"/>
      <c r="F114" s="280"/>
      <c r="G114" s="280"/>
      <c r="H114" s="280"/>
      <c r="I114" s="280"/>
      <c r="J114" s="280"/>
      <c r="K114" s="280"/>
      <c r="L114" s="280"/>
      <c r="M114" s="281">
        <f t="shared" si="14"/>
        <v>0</v>
      </c>
      <c r="N114" s="279"/>
    </row>
    <row r="115" spans="1:14" customFormat="1" ht="25.5" customHeight="1">
      <c r="A115" s="89">
        <v>316</v>
      </c>
      <c r="B115" s="86" t="s">
        <v>248</v>
      </c>
      <c r="C115" s="280"/>
      <c r="D115" s="280"/>
      <c r="E115" s="280"/>
      <c r="F115" s="280"/>
      <c r="G115" s="280"/>
      <c r="H115" s="280"/>
      <c r="I115" s="280"/>
      <c r="J115" s="280"/>
      <c r="K115" s="280"/>
      <c r="L115" s="280"/>
      <c r="M115" s="281">
        <f t="shared" si="14"/>
        <v>0</v>
      </c>
      <c r="N115" s="279"/>
    </row>
    <row r="116" spans="1:14" customFormat="1" ht="28.15" customHeight="1">
      <c r="A116" s="89">
        <v>317</v>
      </c>
      <c r="B116" s="86" t="s">
        <v>249</v>
      </c>
      <c r="C116" s="280"/>
      <c r="D116" s="280"/>
      <c r="E116" s="280"/>
      <c r="F116" s="280"/>
      <c r="G116" s="280"/>
      <c r="H116" s="280"/>
      <c r="I116" s="280"/>
      <c r="J116" s="280"/>
      <c r="K116" s="280"/>
      <c r="L116" s="280"/>
      <c r="M116" s="281">
        <f t="shared" si="14"/>
        <v>0</v>
      </c>
      <c r="N116" s="279"/>
    </row>
    <row r="117" spans="1:14" customFormat="1" ht="25.5" customHeight="1">
      <c r="A117" s="89">
        <v>318</v>
      </c>
      <c r="B117" s="86" t="s">
        <v>250</v>
      </c>
      <c r="C117" s="280"/>
      <c r="D117" s="280"/>
      <c r="E117" s="280"/>
      <c r="F117" s="280"/>
      <c r="G117" s="280"/>
      <c r="H117" s="280"/>
      <c r="I117" s="280"/>
      <c r="J117" s="280"/>
      <c r="K117" s="280"/>
      <c r="L117" s="280"/>
      <c r="M117" s="281">
        <f t="shared" si="14"/>
        <v>0</v>
      </c>
      <c r="N117" s="279"/>
    </row>
    <row r="118" spans="1:14" customFormat="1" ht="25.5" customHeight="1">
      <c r="A118" s="89">
        <v>319</v>
      </c>
      <c r="B118" s="86" t="s">
        <v>251</v>
      </c>
      <c r="C118" s="280"/>
      <c r="D118" s="280"/>
      <c r="E118" s="280"/>
      <c r="F118" s="280"/>
      <c r="G118" s="280"/>
      <c r="H118" s="280"/>
      <c r="I118" s="280"/>
      <c r="J118" s="280"/>
      <c r="K118" s="280"/>
      <c r="L118" s="280"/>
      <c r="M118" s="281">
        <f t="shared" si="14"/>
        <v>0</v>
      </c>
      <c r="N118" s="279"/>
    </row>
    <row r="119" spans="1:14" customFormat="1" ht="25.5" customHeight="1">
      <c r="A119" s="83">
        <v>3200</v>
      </c>
      <c r="B119" s="84" t="s">
        <v>252</v>
      </c>
      <c r="C119" s="278">
        <f t="shared" ref="C119:N119" si="22">SUM(C120:C128)</f>
        <v>0</v>
      </c>
      <c r="D119" s="278">
        <f>SUM(D120:D128)</f>
        <v>0</v>
      </c>
      <c r="E119" s="278">
        <f t="shared" si="22"/>
        <v>0</v>
      </c>
      <c r="F119" s="278">
        <f t="shared" si="22"/>
        <v>72000</v>
      </c>
      <c r="G119" s="278">
        <f t="shared" si="22"/>
        <v>0</v>
      </c>
      <c r="H119" s="278">
        <f t="shared" si="22"/>
        <v>0</v>
      </c>
      <c r="I119" s="278">
        <f t="shared" si="22"/>
        <v>0</v>
      </c>
      <c r="J119" s="278">
        <f t="shared" si="22"/>
        <v>0</v>
      </c>
      <c r="K119" s="278">
        <f t="shared" si="22"/>
        <v>0</v>
      </c>
      <c r="L119" s="278">
        <f t="shared" si="22"/>
        <v>0</v>
      </c>
      <c r="M119" s="278">
        <f t="shared" si="14"/>
        <v>72000</v>
      </c>
      <c r="N119" s="284">
        <f t="shared" si="22"/>
        <v>0</v>
      </c>
    </row>
    <row r="120" spans="1:14" ht="25.5" customHeight="1">
      <c r="A120" s="89">
        <v>321</v>
      </c>
      <c r="B120" s="86" t="s">
        <v>253</v>
      </c>
      <c r="C120" s="280"/>
      <c r="D120" s="280"/>
      <c r="E120" s="280"/>
      <c r="F120" s="280"/>
      <c r="G120" s="280"/>
      <c r="H120" s="280"/>
      <c r="I120" s="280"/>
      <c r="J120" s="280"/>
      <c r="K120" s="280"/>
      <c r="L120" s="280"/>
      <c r="M120" s="288">
        <f t="shared" si="14"/>
        <v>0</v>
      </c>
      <c r="N120" s="289"/>
    </row>
    <row r="121" spans="1:14" ht="25.5" customHeight="1">
      <c r="A121" s="89">
        <v>322</v>
      </c>
      <c r="B121" s="86" t="s">
        <v>254</v>
      </c>
      <c r="C121" s="280"/>
      <c r="D121" s="280"/>
      <c r="E121" s="280"/>
      <c r="F121" s="280">
        <v>42000</v>
      </c>
      <c r="G121" s="280"/>
      <c r="H121" s="280"/>
      <c r="I121" s="280"/>
      <c r="J121" s="280"/>
      <c r="K121" s="280"/>
      <c r="L121" s="280"/>
      <c r="M121" s="288">
        <f t="shared" si="14"/>
        <v>42000</v>
      </c>
      <c r="N121" s="289"/>
    </row>
    <row r="122" spans="1:14" ht="25.5">
      <c r="A122" s="89">
        <v>323</v>
      </c>
      <c r="B122" s="86" t="s">
        <v>255</v>
      </c>
      <c r="C122" s="280"/>
      <c r="D122" s="280"/>
      <c r="E122" s="280"/>
      <c r="F122" s="280">
        <v>15000</v>
      </c>
      <c r="G122" s="280"/>
      <c r="H122" s="280"/>
      <c r="I122" s="280"/>
      <c r="J122" s="280"/>
      <c r="K122" s="280"/>
      <c r="L122" s="280"/>
      <c r="M122" s="288">
        <f t="shared" si="14"/>
        <v>15000</v>
      </c>
      <c r="N122" s="289"/>
    </row>
    <row r="123" spans="1:14" ht="30" customHeight="1">
      <c r="A123" s="89">
        <v>324</v>
      </c>
      <c r="B123" s="86" t="s">
        <v>256</v>
      </c>
      <c r="C123" s="280"/>
      <c r="D123" s="280"/>
      <c r="E123" s="280"/>
      <c r="F123" s="280"/>
      <c r="G123" s="280"/>
      <c r="H123" s="280"/>
      <c r="I123" s="280"/>
      <c r="J123" s="280"/>
      <c r="K123" s="280"/>
      <c r="L123" s="280"/>
      <c r="M123" s="288">
        <f t="shared" si="14"/>
        <v>0</v>
      </c>
      <c r="N123" s="289"/>
    </row>
    <row r="124" spans="1:14" ht="25.5" customHeight="1">
      <c r="A124" s="89">
        <v>325</v>
      </c>
      <c r="B124" s="86" t="s">
        <v>257</v>
      </c>
      <c r="C124" s="280"/>
      <c r="D124" s="280"/>
      <c r="E124" s="280"/>
      <c r="F124" s="280">
        <v>15000</v>
      </c>
      <c r="G124" s="280"/>
      <c r="H124" s="280"/>
      <c r="I124" s="280"/>
      <c r="J124" s="280"/>
      <c r="K124" s="280"/>
      <c r="L124" s="280"/>
      <c r="M124" s="288">
        <f t="shared" si="14"/>
        <v>15000</v>
      </c>
      <c r="N124" s="289"/>
    </row>
    <row r="125" spans="1:14" ht="25.5" customHeight="1">
      <c r="A125" s="89">
        <v>326</v>
      </c>
      <c r="B125" s="86" t="s">
        <v>258</v>
      </c>
      <c r="C125" s="280"/>
      <c r="D125" s="280"/>
      <c r="E125" s="280"/>
      <c r="F125" s="280"/>
      <c r="G125" s="280"/>
      <c r="H125" s="280"/>
      <c r="I125" s="280"/>
      <c r="J125" s="280"/>
      <c r="K125" s="280"/>
      <c r="L125" s="280"/>
      <c r="M125" s="288">
        <f t="shared" si="14"/>
        <v>0</v>
      </c>
      <c r="N125" s="289"/>
    </row>
    <row r="126" spans="1:14" ht="25.5" customHeight="1">
      <c r="A126" s="89">
        <v>327</v>
      </c>
      <c r="B126" s="86" t="s">
        <v>259</v>
      </c>
      <c r="C126" s="280"/>
      <c r="D126" s="280"/>
      <c r="E126" s="280"/>
      <c r="F126" s="280"/>
      <c r="G126" s="280"/>
      <c r="H126" s="280"/>
      <c r="I126" s="280"/>
      <c r="J126" s="280"/>
      <c r="K126" s="280"/>
      <c r="L126" s="280"/>
      <c r="M126" s="288">
        <f t="shared" si="14"/>
        <v>0</v>
      </c>
      <c r="N126" s="289"/>
    </row>
    <row r="127" spans="1:14" ht="25.5" customHeight="1">
      <c r="A127" s="89">
        <v>328</v>
      </c>
      <c r="B127" s="86" t="s">
        <v>260</v>
      </c>
      <c r="C127" s="280"/>
      <c r="D127" s="280"/>
      <c r="E127" s="280"/>
      <c r="F127" s="280"/>
      <c r="G127" s="280"/>
      <c r="H127" s="280"/>
      <c r="I127" s="280"/>
      <c r="J127" s="280"/>
      <c r="K127" s="280"/>
      <c r="L127" s="280"/>
      <c r="M127" s="288">
        <f t="shared" si="14"/>
        <v>0</v>
      </c>
      <c r="N127" s="289"/>
    </row>
    <row r="128" spans="1:14" ht="25.5" customHeight="1">
      <c r="A128" s="89">
        <v>329</v>
      </c>
      <c r="B128" s="86" t="s">
        <v>261</v>
      </c>
      <c r="C128" s="280"/>
      <c r="D128" s="280"/>
      <c r="E128" s="280"/>
      <c r="F128" s="280"/>
      <c r="G128" s="280"/>
      <c r="H128" s="280"/>
      <c r="I128" s="280"/>
      <c r="J128" s="280"/>
      <c r="K128" s="280"/>
      <c r="L128" s="280"/>
      <c r="M128" s="288">
        <f t="shared" si="14"/>
        <v>0</v>
      </c>
      <c r="N128" s="289"/>
    </row>
    <row r="129" spans="1:14" customFormat="1" ht="30">
      <c r="A129" s="83">
        <v>3300</v>
      </c>
      <c r="B129" s="84" t="s">
        <v>262</v>
      </c>
      <c r="C129" s="278">
        <f t="shared" ref="C129:N129" si="23">SUM(C130:C138)</f>
        <v>0</v>
      </c>
      <c r="D129" s="278">
        <f>SUM(D130:D138)</f>
        <v>0</v>
      </c>
      <c r="E129" s="278">
        <f t="shared" si="23"/>
        <v>0</v>
      </c>
      <c r="F129" s="278">
        <f t="shared" si="23"/>
        <v>5000</v>
      </c>
      <c r="G129" s="278">
        <f t="shared" si="23"/>
        <v>0</v>
      </c>
      <c r="H129" s="278">
        <f t="shared" si="23"/>
        <v>0</v>
      </c>
      <c r="I129" s="278">
        <f t="shared" si="23"/>
        <v>0</v>
      </c>
      <c r="J129" s="278">
        <f t="shared" si="23"/>
        <v>0</v>
      </c>
      <c r="K129" s="278">
        <f t="shared" si="23"/>
        <v>0</v>
      </c>
      <c r="L129" s="278">
        <f t="shared" si="23"/>
        <v>0</v>
      </c>
      <c r="M129" s="278">
        <f t="shared" si="14"/>
        <v>5000</v>
      </c>
      <c r="N129" s="284">
        <f t="shared" si="23"/>
        <v>0</v>
      </c>
    </row>
    <row r="130" spans="1:14" customFormat="1" ht="25.5" customHeight="1">
      <c r="A130" s="89">
        <v>331</v>
      </c>
      <c r="B130" s="85" t="s">
        <v>263</v>
      </c>
      <c r="C130" s="280"/>
      <c r="D130" s="280"/>
      <c r="E130" s="280"/>
      <c r="F130" s="280"/>
      <c r="G130" s="280"/>
      <c r="H130" s="280"/>
      <c r="I130" s="280"/>
      <c r="J130" s="280"/>
      <c r="K130" s="280"/>
      <c r="L130" s="280"/>
      <c r="M130" s="281">
        <f t="shared" si="14"/>
        <v>0</v>
      </c>
      <c r="N130" s="279"/>
    </row>
    <row r="131" spans="1:14" customFormat="1" ht="30.75" customHeight="1">
      <c r="A131" s="89">
        <v>332</v>
      </c>
      <c r="B131" s="86" t="s">
        <v>264</v>
      </c>
      <c r="C131" s="280"/>
      <c r="D131" s="280"/>
      <c r="E131" s="280"/>
      <c r="F131" s="280"/>
      <c r="G131" s="280"/>
      <c r="H131" s="280"/>
      <c r="I131" s="280"/>
      <c r="J131" s="280"/>
      <c r="K131" s="280"/>
      <c r="L131" s="280"/>
      <c r="M131" s="281">
        <f t="shared" si="14"/>
        <v>0</v>
      </c>
      <c r="N131" s="279"/>
    </row>
    <row r="132" spans="1:14" customFormat="1" ht="33" customHeight="1">
      <c r="A132" s="89">
        <v>333</v>
      </c>
      <c r="B132" s="86" t="s">
        <v>265</v>
      </c>
      <c r="C132" s="280"/>
      <c r="D132" s="280"/>
      <c r="E132" s="280"/>
      <c r="F132" s="280"/>
      <c r="G132" s="280"/>
      <c r="H132" s="280"/>
      <c r="I132" s="280"/>
      <c r="J132" s="280"/>
      <c r="K132" s="280"/>
      <c r="L132" s="280"/>
      <c r="M132" s="281">
        <f t="shared" si="14"/>
        <v>0</v>
      </c>
      <c r="N132" s="279"/>
    </row>
    <row r="133" spans="1:14" customFormat="1" ht="25.5" customHeight="1">
      <c r="A133" s="89">
        <v>334</v>
      </c>
      <c r="B133" s="86" t="s">
        <v>266</v>
      </c>
      <c r="C133" s="280"/>
      <c r="D133" s="280"/>
      <c r="E133" s="280"/>
      <c r="F133" s="280">
        <v>5000</v>
      </c>
      <c r="G133" s="280"/>
      <c r="H133" s="280"/>
      <c r="I133" s="280"/>
      <c r="J133" s="280"/>
      <c r="K133" s="280"/>
      <c r="L133" s="280"/>
      <c r="M133" s="281">
        <f t="shared" si="14"/>
        <v>5000</v>
      </c>
      <c r="N133" s="279"/>
    </row>
    <row r="134" spans="1:14" customFormat="1" ht="25.5" customHeight="1">
      <c r="A134" s="89">
        <v>335</v>
      </c>
      <c r="B134" s="86" t="s">
        <v>267</v>
      </c>
      <c r="C134" s="280"/>
      <c r="D134" s="280"/>
      <c r="E134" s="280"/>
      <c r="F134" s="280"/>
      <c r="G134" s="280"/>
      <c r="H134" s="280"/>
      <c r="I134" s="280"/>
      <c r="J134" s="280"/>
      <c r="K134" s="280"/>
      <c r="L134" s="280"/>
      <c r="M134" s="281">
        <f t="shared" si="14"/>
        <v>0</v>
      </c>
      <c r="N134" s="279"/>
    </row>
    <row r="135" spans="1:14" customFormat="1" ht="25.5">
      <c r="A135" s="89">
        <v>336</v>
      </c>
      <c r="B135" s="86" t="s">
        <v>268</v>
      </c>
      <c r="C135" s="280"/>
      <c r="D135" s="280"/>
      <c r="E135" s="280"/>
      <c r="F135" s="280"/>
      <c r="G135" s="280"/>
      <c r="H135" s="280"/>
      <c r="I135" s="280"/>
      <c r="J135" s="280"/>
      <c r="K135" s="280"/>
      <c r="L135" s="280"/>
      <c r="M135" s="281">
        <f t="shared" ref="M135:M198" si="24">SUM(C135:L135)</f>
        <v>0</v>
      </c>
      <c r="N135" s="279"/>
    </row>
    <row r="136" spans="1:14" customFormat="1" ht="25.5" customHeight="1">
      <c r="A136" s="89">
        <v>337</v>
      </c>
      <c r="B136" s="86" t="s">
        <v>269</v>
      </c>
      <c r="C136" s="280"/>
      <c r="D136" s="280"/>
      <c r="E136" s="280"/>
      <c r="F136" s="280"/>
      <c r="G136" s="280"/>
      <c r="H136" s="280"/>
      <c r="I136" s="280"/>
      <c r="J136" s="280"/>
      <c r="K136" s="280"/>
      <c r="L136" s="280"/>
      <c r="M136" s="281">
        <f t="shared" si="24"/>
        <v>0</v>
      </c>
      <c r="N136" s="279"/>
    </row>
    <row r="137" spans="1:14" customFormat="1" ht="25.5" customHeight="1">
      <c r="A137" s="89">
        <v>338</v>
      </c>
      <c r="B137" s="86" t="s">
        <v>270</v>
      </c>
      <c r="C137" s="280"/>
      <c r="D137" s="280"/>
      <c r="E137" s="280"/>
      <c r="F137" s="280"/>
      <c r="G137" s="280"/>
      <c r="H137" s="280"/>
      <c r="I137" s="280"/>
      <c r="J137" s="280"/>
      <c r="K137" s="280"/>
      <c r="L137" s="280"/>
      <c r="M137" s="281">
        <f t="shared" si="24"/>
        <v>0</v>
      </c>
      <c r="N137" s="279"/>
    </row>
    <row r="138" spans="1:14" customFormat="1" ht="25.5" customHeight="1">
      <c r="A138" s="89">
        <v>339</v>
      </c>
      <c r="B138" s="86" t="s">
        <v>271</v>
      </c>
      <c r="C138" s="280"/>
      <c r="D138" s="280"/>
      <c r="E138" s="280"/>
      <c r="F138" s="280"/>
      <c r="G138" s="280"/>
      <c r="H138" s="280"/>
      <c r="I138" s="280"/>
      <c r="J138" s="280"/>
      <c r="K138" s="280"/>
      <c r="L138" s="280"/>
      <c r="M138" s="281">
        <f t="shared" si="24"/>
        <v>0</v>
      </c>
      <c r="N138" s="279"/>
    </row>
    <row r="139" spans="1:14" customFormat="1" ht="25.5" customHeight="1">
      <c r="A139" s="83">
        <v>3400</v>
      </c>
      <c r="B139" s="84" t="s">
        <v>272</v>
      </c>
      <c r="C139" s="278">
        <f t="shared" ref="C139:N139" si="25">SUM(C140:C148)</f>
        <v>0</v>
      </c>
      <c r="D139" s="278">
        <f>SUM(D140:D148)</f>
        <v>0</v>
      </c>
      <c r="E139" s="278">
        <f t="shared" si="25"/>
        <v>0</v>
      </c>
      <c r="F139" s="278">
        <f t="shared" si="25"/>
        <v>900</v>
      </c>
      <c r="G139" s="278">
        <f t="shared" si="25"/>
        <v>0</v>
      </c>
      <c r="H139" s="278">
        <f t="shared" si="25"/>
        <v>0</v>
      </c>
      <c r="I139" s="278">
        <f t="shared" si="25"/>
        <v>0</v>
      </c>
      <c r="J139" s="278">
        <f t="shared" si="25"/>
        <v>0</v>
      </c>
      <c r="K139" s="278">
        <f t="shared" si="25"/>
        <v>0</v>
      </c>
      <c r="L139" s="278">
        <f t="shared" si="25"/>
        <v>0</v>
      </c>
      <c r="M139" s="278">
        <f t="shared" si="24"/>
        <v>900</v>
      </c>
      <c r="N139" s="284">
        <f t="shared" si="25"/>
        <v>0</v>
      </c>
    </row>
    <row r="140" spans="1:14" customFormat="1" ht="25.5" customHeight="1">
      <c r="A140" s="89">
        <v>341</v>
      </c>
      <c r="B140" s="86" t="s">
        <v>273</v>
      </c>
      <c r="C140" s="280"/>
      <c r="D140" s="280"/>
      <c r="E140" s="280"/>
      <c r="F140" s="280">
        <v>900</v>
      </c>
      <c r="G140" s="280"/>
      <c r="H140" s="280"/>
      <c r="I140" s="280"/>
      <c r="J140" s="280"/>
      <c r="K140" s="280"/>
      <c r="L140" s="280"/>
      <c r="M140" s="281">
        <f t="shared" si="24"/>
        <v>900</v>
      </c>
      <c r="N140" s="279"/>
    </row>
    <row r="141" spans="1:14" customFormat="1" ht="25.5" customHeight="1">
      <c r="A141" s="89">
        <v>342</v>
      </c>
      <c r="B141" s="86" t="s">
        <v>274</v>
      </c>
      <c r="C141" s="280"/>
      <c r="D141" s="280"/>
      <c r="E141" s="280"/>
      <c r="F141" s="280"/>
      <c r="G141" s="280"/>
      <c r="H141" s="280"/>
      <c r="I141" s="280"/>
      <c r="J141" s="280"/>
      <c r="K141" s="280"/>
      <c r="L141" s="280"/>
      <c r="M141" s="281">
        <f t="shared" si="24"/>
        <v>0</v>
      </c>
      <c r="N141" s="279"/>
    </row>
    <row r="142" spans="1:14" customFormat="1" ht="25.5" customHeight="1">
      <c r="A142" s="89">
        <v>343</v>
      </c>
      <c r="B142" s="86" t="s">
        <v>275</v>
      </c>
      <c r="C142" s="280"/>
      <c r="D142" s="280"/>
      <c r="E142" s="280"/>
      <c r="F142" s="280"/>
      <c r="G142" s="280"/>
      <c r="H142" s="280"/>
      <c r="I142" s="280"/>
      <c r="J142" s="280"/>
      <c r="K142" s="280"/>
      <c r="L142" s="280"/>
      <c r="M142" s="281">
        <f t="shared" si="24"/>
        <v>0</v>
      </c>
      <c r="N142" s="279"/>
    </row>
    <row r="143" spans="1:14" customFormat="1" ht="25.5" customHeight="1">
      <c r="A143" s="89">
        <v>344</v>
      </c>
      <c r="B143" s="86" t="s">
        <v>276</v>
      </c>
      <c r="C143" s="280"/>
      <c r="D143" s="280"/>
      <c r="E143" s="280"/>
      <c r="F143" s="280"/>
      <c r="G143" s="280"/>
      <c r="H143" s="280"/>
      <c r="I143" s="280"/>
      <c r="J143" s="280"/>
      <c r="K143" s="280"/>
      <c r="L143" s="280"/>
      <c r="M143" s="281">
        <f t="shared" si="24"/>
        <v>0</v>
      </c>
      <c r="N143" s="279"/>
    </row>
    <row r="144" spans="1:14" customFormat="1" ht="25.5" customHeight="1">
      <c r="A144" s="89">
        <v>345</v>
      </c>
      <c r="B144" s="86" t="s">
        <v>277</v>
      </c>
      <c r="C144" s="280"/>
      <c r="D144" s="280"/>
      <c r="E144" s="280"/>
      <c r="F144" s="280"/>
      <c r="G144" s="280"/>
      <c r="H144" s="280"/>
      <c r="I144" s="280"/>
      <c r="J144" s="280"/>
      <c r="K144" s="280"/>
      <c r="L144" s="280"/>
      <c r="M144" s="281">
        <f t="shared" si="24"/>
        <v>0</v>
      </c>
      <c r="N144" s="279"/>
    </row>
    <row r="145" spans="1:14" customFormat="1" ht="25.5" customHeight="1">
      <c r="A145" s="89">
        <v>346</v>
      </c>
      <c r="B145" s="86" t="s">
        <v>278</v>
      </c>
      <c r="C145" s="280"/>
      <c r="D145" s="280"/>
      <c r="E145" s="280"/>
      <c r="F145" s="280"/>
      <c r="G145" s="280"/>
      <c r="H145" s="280"/>
      <c r="I145" s="280"/>
      <c r="J145" s="280"/>
      <c r="K145" s="280"/>
      <c r="L145" s="280"/>
      <c r="M145" s="281">
        <f t="shared" si="24"/>
        <v>0</v>
      </c>
      <c r="N145" s="279"/>
    </row>
    <row r="146" spans="1:14" customFormat="1" ht="25.5" customHeight="1">
      <c r="A146" s="89">
        <v>347</v>
      </c>
      <c r="B146" s="86" t="s">
        <v>279</v>
      </c>
      <c r="C146" s="280"/>
      <c r="D146" s="280"/>
      <c r="E146" s="280"/>
      <c r="F146" s="280"/>
      <c r="G146" s="280"/>
      <c r="H146" s="280"/>
      <c r="I146" s="280"/>
      <c r="J146" s="280"/>
      <c r="K146" s="280"/>
      <c r="L146" s="280"/>
      <c r="M146" s="281">
        <f t="shared" si="24"/>
        <v>0</v>
      </c>
      <c r="N146" s="279"/>
    </row>
    <row r="147" spans="1:14" customFormat="1" ht="25.5" customHeight="1">
      <c r="A147" s="89">
        <v>348</v>
      </c>
      <c r="B147" s="86" t="s">
        <v>280</v>
      </c>
      <c r="C147" s="280"/>
      <c r="D147" s="280"/>
      <c r="E147" s="280"/>
      <c r="F147" s="280"/>
      <c r="G147" s="280"/>
      <c r="H147" s="280"/>
      <c r="I147" s="280"/>
      <c r="J147" s="280"/>
      <c r="K147" s="280"/>
      <c r="L147" s="280"/>
      <c r="M147" s="281">
        <f t="shared" si="24"/>
        <v>0</v>
      </c>
      <c r="N147" s="279"/>
    </row>
    <row r="148" spans="1:14" customFormat="1" ht="25.5" customHeight="1">
      <c r="A148" s="89">
        <v>349</v>
      </c>
      <c r="B148" s="86" t="s">
        <v>281</v>
      </c>
      <c r="C148" s="280"/>
      <c r="D148" s="280"/>
      <c r="E148" s="280"/>
      <c r="F148" s="280"/>
      <c r="G148" s="280"/>
      <c r="H148" s="280"/>
      <c r="I148" s="280"/>
      <c r="J148" s="280"/>
      <c r="K148" s="280"/>
      <c r="L148" s="280"/>
      <c r="M148" s="281">
        <f t="shared" si="24"/>
        <v>0</v>
      </c>
      <c r="N148" s="279"/>
    </row>
    <row r="149" spans="1:14" customFormat="1" ht="30">
      <c r="A149" s="83">
        <v>3500</v>
      </c>
      <c r="B149" s="84" t="s">
        <v>282</v>
      </c>
      <c r="C149" s="278">
        <f t="shared" ref="C149:N149" si="26">SUM(C150:C158)</f>
        <v>0</v>
      </c>
      <c r="D149" s="278">
        <f>SUM(D150:D158)</f>
        <v>0</v>
      </c>
      <c r="E149" s="278">
        <f t="shared" si="26"/>
        <v>0</v>
      </c>
      <c r="F149" s="278">
        <f t="shared" si="26"/>
        <v>7000</v>
      </c>
      <c r="G149" s="278">
        <f t="shared" si="26"/>
        <v>0</v>
      </c>
      <c r="H149" s="278">
        <f t="shared" si="26"/>
        <v>0</v>
      </c>
      <c r="I149" s="278">
        <f t="shared" si="26"/>
        <v>0</v>
      </c>
      <c r="J149" s="278">
        <f t="shared" si="26"/>
        <v>0</v>
      </c>
      <c r="K149" s="278">
        <f t="shared" si="26"/>
        <v>0</v>
      </c>
      <c r="L149" s="278">
        <f t="shared" si="26"/>
        <v>0</v>
      </c>
      <c r="M149" s="278">
        <f t="shared" si="24"/>
        <v>7000</v>
      </c>
      <c r="N149" s="284">
        <f t="shared" si="26"/>
        <v>0</v>
      </c>
    </row>
    <row r="150" spans="1:14" customFormat="1" ht="25.5" customHeight="1">
      <c r="A150" s="89">
        <v>351</v>
      </c>
      <c r="B150" s="86" t="s">
        <v>283</v>
      </c>
      <c r="C150" s="280"/>
      <c r="D150" s="280"/>
      <c r="E150" s="280"/>
      <c r="F150" s="280">
        <v>2500</v>
      </c>
      <c r="G150" s="280"/>
      <c r="H150" s="280"/>
      <c r="I150" s="280"/>
      <c r="J150" s="280"/>
      <c r="K150" s="280"/>
      <c r="L150" s="280"/>
      <c r="M150" s="281">
        <f t="shared" si="24"/>
        <v>2500</v>
      </c>
      <c r="N150" s="279"/>
    </row>
    <row r="151" spans="1:14" customFormat="1" ht="34.5" customHeight="1">
      <c r="A151" s="89">
        <v>352</v>
      </c>
      <c r="B151" s="86" t="s">
        <v>284</v>
      </c>
      <c r="C151" s="280"/>
      <c r="D151" s="280"/>
      <c r="E151" s="280"/>
      <c r="F151" s="280"/>
      <c r="G151" s="280"/>
      <c r="H151" s="280"/>
      <c r="I151" s="280"/>
      <c r="J151" s="280"/>
      <c r="K151" s="280"/>
      <c r="L151" s="280"/>
      <c r="M151" s="281">
        <f t="shared" si="24"/>
        <v>0</v>
      </c>
      <c r="N151" s="279"/>
    </row>
    <row r="152" spans="1:14" customFormat="1" ht="33" customHeight="1">
      <c r="A152" s="89">
        <v>353</v>
      </c>
      <c r="B152" s="86" t="s">
        <v>285</v>
      </c>
      <c r="C152" s="280"/>
      <c r="D152" s="280"/>
      <c r="E152" s="280"/>
      <c r="F152" s="280">
        <v>4500</v>
      </c>
      <c r="G152" s="280"/>
      <c r="H152" s="280"/>
      <c r="I152" s="280"/>
      <c r="J152" s="280"/>
      <c r="K152" s="280"/>
      <c r="L152" s="280"/>
      <c r="M152" s="281">
        <f t="shared" si="24"/>
        <v>4500</v>
      </c>
      <c r="N152" s="279"/>
    </row>
    <row r="153" spans="1:14" customFormat="1" ht="29.25" customHeight="1">
      <c r="A153" s="89">
        <v>354</v>
      </c>
      <c r="B153" s="86" t="s">
        <v>286</v>
      </c>
      <c r="C153" s="280"/>
      <c r="D153" s="280"/>
      <c r="E153" s="280"/>
      <c r="F153" s="280"/>
      <c r="G153" s="280"/>
      <c r="H153" s="280"/>
      <c r="I153" s="280"/>
      <c r="J153" s="280"/>
      <c r="K153" s="280"/>
      <c r="L153" s="280"/>
      <c r="M153" s="281">
        <f t="shared" si="24"/>
        <v>0</v>
      </c>
      <c r="N153" s="279"/>
    </row>
    <row r="154" spans="1:14" customFormat="1" ht="25.5" customHeight="1">
      <c r="A154" s="89">
        <v>355</v>
      </c>
      <c r="B154" s="86" t="s">
        <v>287</v>
      </c>
      <c r="C154" s="280"/>
      <c r="D154" s="280"/>
      <c r="E154" s="280"/>
      <c r="F154" s="280"/>
      <c r="G154" s="280"/>
      <c r="H154" s="280"/>
      <c r="I154" s="280"/>
      <c r="J154" s="280"/>
      <c r="K154" s="280"/>
      <c r="L154" s="280"/>
      <c r="M154" s="281">
        <f t="shared" si="24"/>
        <v>0</v>
      </c>
      <c r="N154" s="279"/>
    </row>
    <row r="155" spans="1:14" customFormat="1" ht="28.9" customHeight="1">
      <c r="A155" s="89">
        <v>356</v>
      </c>
      <c r="B155" s="86" t="s">
        <v>288</v>
      </c>
      <c r="C155" s="280"/>
      <c r="D155" s="280"/>
      <c r="E155" s="280"/>
      <c r="F155" s="280"/>
      <c r="G155" s="280"/>
      <c r="H155" s="280"/>
      <c r="I155" s="280"/>
      <c r="J155" s="280"/>
      <c r="K155" s="280"/>
      <c r="L155" s="280"/>
      <c r="M155" s="281">
        <f t="shared" si="24"/>
        <v>0</v>
      </c>
      <c r="N155" s="279"/>
    </row>
    <row r="156" spans="1:14" customFormat="1" ht="25.5">
      <c r="A156" s="89">
        <v>357</v>
      </c>
      <c r="B156" s="86" t="s">
        <v>289</v>
      </c>
      <c r="C156" s="280"/>
      <c r="D156" s="280"/>
      <c r="E156" s="280"/>
      <c r="F156" s="280"/>
      <c r="G156" s="280"/>
      <c r="H156" s="280"/>
      <c r="I156" s="280"/>
      <c r="J156" s="280"/>
      <c r="K156" s="280"/>
      <c r="L156" s="280"/>
      <c r="M156" s="281">
        <f t="shared" si="24"/>
        <v>0</v>
      </c>
      <c r="N156" s="279"/>
    </row>
    <row r="157" spans="1:14" customFormat="1" ht="25.5" customHeight="1">
      <c r="A157" s="89">
        <v>358</v>
      </c>
      <c r="B157" s="86" t="s">
        <v>290</v>
      </c>
      <c r="C157" s="280"/>
      <c r="D157" s="280"/>
      <c r="E157" s="280"/>
      <c r="F157" s="280"/>
      <c r="G157" s="280"/>
      <c r="H157" s="280"/>
      <c r="I157" s="280"/>
      <c r="J157" s="280"/>
      <c r="K157" s="280"/>
      <c r="L157" s="280"/>
      <c r="M157" s="281">
        <f t="shared" si="24"/>
        <v>0</v>
      </c>
      <c r="N157" s="279"/>
    </row>
    <row r="158" spans="1:14" customFormat="1" ht="25.5" customHeight="1">
      <c r="A158" s="89">
        <v>359</v>
      </c>
      <c r="B158" s="86" t="s">
        <v>291</v>
      </c>
      <c r="C158" s="280"/>
      <c r="D158" s="280"/>
      <c r="E158" s="280"/>
      <c r="F158" s="280"/>
      <c r="G158" s="280"/>
      <c r="H158" s="280"/>
      <c r="I158" s="280"/>
      <c r="J158" s="280"/>
      <c r="K158" s="280"/>
      <c r="L158" s="280"/>
      <c r="M158" s="281">
        <f t="shared" si="24"/>
        <v>0</v>
      </c>
      <c r="N158" s="279"/>
    </row>
    <row r="159" spans="1:14" customFormat="1" ht="25.5" customHeight="1">
      <c r="A159" s="83">
        <v>3600</v>
      </c>
      <c r="B159" s="84" t="s">
        <v>292</v>
      </c>
      <c r="C159" s="278">
        <f t="shared" ref="C159:N159" si="27">SUM(C160:C166)</f>
        <v>0</v>
      </c>
      <c r="D159" s="278">
        <f>SUM(D160:D166)</f>
        <v>0</v>
      </c>
      <c r="E159" s="278">
        <f t="shared" si="27"/>
        <v>0</v>
      </c>
      <c r="F159" s="278">
        <f t="shared" si="27"/>
        <v>11000</v>
      </c>
      <c r="G159" s="278">
        <f t="shared" si="27"/>
        <v>0</v>
      </c>
      <c r="H159" s="278">
        <f t="shared" si="27"/>
        <v>0</v>
      </c>
      <c r="I159" s="278">
        <f t="shared" si="27"/>
        <v>0</v>
      </c>
      <c r="J159" s="278">
        <f t="shared" si="27"/>
        <v>0</v>
      </c>
      <c r="K159" s="278">
        <f t="shared" si="27"/>
        <v>0</v>
      </c>
      <c r="L159" s="278">
        <f t="shared" si="27"/>
        <v>0</v>
      </c>
      <c r="M159" s="278">
        <f t="shared" si="24"/>
        <v>11000</v>
      </c>
      <c r="N159" s="284">
        <f t="shared" si="27"/>
        <v>0</v>
      </c>
    </row>
    <row r="160" spans="1:14" customFormat="1" ht="29.25" customHeight="1">
      <c r="A160" s="89">
        <v>361</v>
      </c>
      <c r="B160" s="86" t="s">
        <v>293</v>
      </c>
      <c r="C160" s="280"/>
      <c r="D160" s="280"/>
      <c r="E160" s="280"/>
      <c r="F160" s="280">
        <v>10000</v>
      </c>
      <c r="G160" s="280"/>
      <c r="H160" s="280"/>
      <c r="I160" s="280"/>
      <c r="J160" s="280"/>
      <c r="K160" s="280"/>
      <c r="L160" s="280"/>
      <c r="M160" s="281">
        <f t="shared" si="24"/>
        <v>10000</v>
      </c>
      <c r="N160" s="279"/>
    </row>
    <row r="161" spans="1:14" customFormat="1" ht="34.5" customHeight="1">
      <c r="A161" s="89">
        <v>362</v>
      </c>
      <c r="B161" s="86" t="s">
        <v>294</v>
      </c>
      <c r="C161" s="280"/>
      <c r="D161" s="280"/>
      <c r="E161" s="280"/>
      <c r="F161" s="280"/>
      <c r="G161" s="280"/>
      <c r="H161" s="280"/>
      <c r="I161" s="280"/>
      <c r="J161" s="280"/>
      <c r="K161" s="280"/>
      <c r="L161" s="280"/>
      <c r="M161" s="281">
        <f t="shared" si="24"/>
        <v>0</v>
      </c>
      <c r="N161" s="279"/>
    </row>
    <row r="162" spans="1:14" customFormat="1" ht="29.25" customHeight="1">
      <c r="A162" s="89">
        <v>363</v>
      </c>
      <c r="B162" s="86" t="s">
        <v>295</v>
      </c>
      <c r="C162" s="280"/>
      <c r="D162" s="280"/>
      <c r="E162" s="280"/>
      <c r="F162" s="280">
        <v>1000</v>
      </c>
      <c r="G162" s="280"/>
      <c r="H162" s="280"/>
      <c r="I162" s="280"/>
      <c r="J162" s="280"/>
      <c r="K162" s="280"/>
      <c r="L162" s="280"/>
      <c r="M162" s="281">
        <f t="shared" si="24"/>
        <v>1000</v>
      </c>
      <c r="N162" s="279"/>
    </row>
    <row r="163" spans="1:14" customFormat="1" ht="25.5" customHeight="1">
      <c r="A163" s="89">
        <v>364</v>
      </c>
      <c r="B163" s="86" t="s">
        <v>296</v>
      </c>
      <c r="C163" s="280"/>
      <c r="D163" s="280"/>
      <c r="E163" s="280"/>
      <c r="F163" s="280"/>
      <c r="G163" s="280"/>
      <c r="H163" s="280"/>
      <c r="I163" s="280"/>
      <c r="J163" s="280"/>
      <c r="K163" s="280"/>
      <c r="L163" s="280"/>
      <c r="M163" s="281">
        <f t="shared" si="24"/>
        <v>0</v>
      </c>
      <c r="N163" s="279"/>
    </row>
    <row r="164" spans="1:14" customFormat="1" ht="25.5" customHeight="1">
      <c r="A164" s="89">
        <v>365</v>
      </c>
      <c r="B164" s="86" t="s">
        <v>297</v>
      </c>
      <c r="C164" s="280"/>
      <c r="D164" s="280"/>
      <c r="E164" s="280"/>
      <c r="F164" s="280"/>
      <c r="G164" s="280"/>
      <c r="H164" s="280"/>
      <c r="I164" s="280"/>
      <c r="J164" s="280"/>
      <c r="K164" s="280"/>
      <c r="L164" s="280"/>
      <c r="M164" s="281">
        <f t="shared" si="24"/>
        <v>0</v>
      </c>
      <c r="N164" s="279"/>
    </row>
    <row r="165" spans="1:14" customFormat="1" ht="25.5">
      <c r="A165" s="89">
        <v>366</v>
      </c>
      <c r="B165" s="86" t="s">
        <v>298</v>
      </c>
      <c r="C165" s="280"/>
      <c r="D165" s="280"/>
      <c r="E165" s="280"/>
      <c r="F165" s="280"/>
      <c r="G165" s="280"/>
      <c r="H165" s="280"/>
      <c r="I165" s="280"/>
      <c r="J165" s="280"/>
      <c r="K165" s="280"/>
      <c r="L165" s="280"/>
      <c r="M165" s="281">
        <f t="shared" si="24"/>
        <v>0</v>
      </c>
      <c r="N165" s="279"/>
    </row>
    <row r="166" spans="1:14" customFormat="1" ht="25.5" customHeight="1">
      <c r="A166" s="89">
        <v>369</v>
      </c>
      <c r="B166" s="86" t="s">
        <v>299</v>
      </c>
      <c r="C166" s="280"/>
      <c r="D166" s="280"/>
      <c r="E166" s="280"/>
      <c r="F166" s="280"/>
      <c r="G166" s="280"/>
      <c r="H166" s="280"/>
      <c r="I166" s="280"/>
      <c r="J166" s="280"/>
      <c r="K166" s="280"/>
      <c r="L166" s="280"/>
      <c r="M166" s="281">
        <f t="shared" si="24"/>
        <v>0</v>
      </c>
      <c r="N166" s="279"/>
    </row>
    <row r="167" spans="1:14" customFormat="1" ht="25.5" customHeight="1">
      <c r="A167" s="83">
        <v>3700</v>
      </c>
      <c r="B167" s="84" t="s">
        <v>300</v>
      </c>
      <c r="C167" s="278">
        <f t="shared" ref="C167:N167" si="28">SUM(C168:C176)</f>
        <v>0</v>
      </c>
      <c r="D167" s="278">
        <f>SUM(D168:D176)</f>
        <v>0</v>
      </c>
      <c r="E167" s="278">
        <f t="shared" si="28"/>
        <v>0</v>
      </c>
      <c r="F167" s="278">
        <f t="shared" si="28"/>
        <v>0</v>
      </c>
      <c r="G167" s="278">
        <f t="shared" si="28"/>
        <v>0</v>
      </c>
      <c r="H167" s="278">
        <f t="shared" si="28"/>
        <v>0</v>
      </c>
      <c r="I167" s="278">
        <f t="shared" si="28"/>
        <v>0</v>
      </c>
      <c r="J167" s="278">
        <f t="shared" si="28"/>
        <v>0</v>
      </c>
      <c r="K167" s="278">
        <f t="shared" si="28"/>
        <v>0</v>
      </c>
      <c r="L167" s="278">
        <f t="shared" si="28"/>
        <v>0</v>
      </c>
      <c r="M167" s="278">
        <f t="shared" si="24"/>
        <v>0</v>
      </c>
      <c r="N167" s="284">
        <f t="shared" si="28"/>
        <v>0</v>
      </c>
    </row>
    <row r="168" spans="1:14" customFormat="1" ht="25.5" customHeight="1">
      <c r="A168" s="89">
        <v>371</v>
      </c>
      <c r="B168" s="86" t="s">
        <v>301</v>
      </c>
      <c r="C168" s="280"/>
      <c r="D168" s="280"/>
      <c r="E168" s="280"/>
      <c r="F168" s="280"/>
      <c r="G168" s="280"/>
      <c r="H168" s="280"/>
      <c r="I168" s="280"/>
      <c r="J168" s="280"/>
      <c r="K168" s="280"/>
      <c r="L168" s="280"/>
      <c r="M168" s="281">
        <f t="shared" si="24"/>
        <v>0</v>
      </c>
      <c r="N168" s="279"/>
    </row>
    <row r="169" spans="1:14" customFormat="1" ht="25.5" customHeight="1">
      <c r="A169" s="89">
        <v>372</v>
      </c>
      <c r="B169" s="86" t="s">
        <v>302</v>
      </c>
      <c r="C169" s="280"/>
      <c r="D169" s="280"/>
      <c r="E169" s="280"/>
      <c r="F169" s="280"/>
      <c r="G169" s="280"/>
      <c r="H169" s="280"/>
      <c r="I169" s="280"/>
      <c r="J169" s="280"/>
      <c r="K169" s="280"/>
      <c r="L169" s="280"/>
      <c r="M169" s="281">
        <f t="shared" si="24"/>
        <v>0</v>
      </c>
      <c r="N169" s="279"/>
    </row>
    <row r="170" spans="1:14" customFormat="1" ht="25.5" customHeight="1">
      <c r="A170" s="89">
        <v>373</v>
      </c>
      <c r="B170" s="86" t="s">
        <v>303</v>
      </c>
      <c r="C170" s="280"/>
      <c r="D170" s="280"/>
      <c r="E170" s="280"/>
      <c r="F170" s="280"/>
      <c r="G170" s="280"/>
      <c r="H170" s="280"/>
      <c r="I170" s="280"/>
      <c r="J170" s="280"/>
      <c r="K170" s="280"/>
      <c r="L170" s="280"/>
      <c r="M170" s="281">
        <f t="shared" si="24"/>
        <v>0</v>
      </c>
      <c r="N170" s="279"/>
    </row>
    <row r="171" spans="1:14" customFormat="1" ht="25.5" customHeight="1">
      <c r="A171" s="89">
        <v>374</v>
      </c>
      <c r="B171" s="86" t="s">
        <v>304</v>
      </c>
      <c r="C171" s="280"/>
      <c r="D171" s="280"/>
      <c r="E171" s="280"/>
      <c r="F171" s="280"/>
      <c r="G171" s="280"/>
      <c r="H171" s="280"/>
      <c r="I171" s="280"/>
      <c r="J171" s="280"/>
      <c r="K171" s="280"/>
      <c r="L171" s="280"/>
      <c r="M171" s="281">
        <f t="shared" si="24"/>
        <v>0</v>
      </c>
      <c r="N171" s="279"/>
    </row>
    <row r="172" spans="1:14" customFormat="1" ht="25.5" customHeight="1">
      <c r="A172" s="89">
        <v>375</v>
      </c>
      <c r="B172" s="86" t="s">
        <v>305</v>
      </c>
      <c r="C172" s="280"/>
      <c r="D172" s="280"/>
      <c r="E172" s="280"/>
      <c r="F172" s="280"/>
      <c r="G172" s="280"/>
      <c r="H172" s="280"/>
      <c r="I172" s="280"/>
      <c r="J172" s="280"/>
      <c r="K172" s="280"/>
      <c r="L172" s="280"/>
      <c r="M172" s="281">
        <f t="shared" si="24"/>
        <v>0</v>
      </c>
      <c r="N172" s="279"/>
    </row>
    <row r="173" spans="1:14" customFormat="1" ht="25.5" customHeight="1">
      <c r="A173" s="89">
        <v>376</v>
      </c>
      <c r="B173" s="86" t="s">
        <v>306</v>
      </c>
      <c r="C173" s="280"/>
      <c r="D173" s="280"/>
      <c r="E173" s="280"/>
      <c r="F173" s="280"/>
      <c r="G173" s="280"/>
      <c r="H173" s="280"/>
      <c r="I173" s="280"/>
      <c r="J173" s="280"/>
      <c r="K173" s="280"/>
      <c r="L173" s="280"/>
      <c r="M173" s="281">
        <f t="shared" si="24"/>
        <v>0</v>
      </c>
      <c r="N173" s="279"/>
    </row>
    <row r="174" spans="1:14" customFormat="1" ht="25.5" customHeight="1">
      <c r="A174" s="89">
        <v>377</v>
      </c>
      <c r="B174" s="86" t="s">
        <v>307</v>
      </c>
      <c r="C174" s="280"/>
      <c r="D174" s="280"/>
      <c r="E174" s="280"/>
      <c r="F174" s="280"/>
      <c r="G174" s="280"/>
      <c r="H174" s="280"/>
      <c r="I174" s="280"/>
      <c r="J174" s="280"/>
      <c r="K174" s="280"/>
      <c r="L174" s="280"/>
      <c r="M174" s="281">
        <f t="shared" si="24"/>
        <v>0</v>
      </c>
      <c r="N174" s="279"/>
    </row>
    <row r="175" spans="1:14" customFormat="1" ht="25.5" customHeight="1">
      <c r="A175" s="89">
        <v>378</v>
      </c>
      <c r="B175" s="86" t="s">
        <v>308</v>
      </c>
      <c r="C175" s="280"/>
      <c r="D175" s="280"/>
      <c r="E175" s="280"/>
      <c r="F175" s="280"/>
      <c r="G175" s="280"/>
      <c r="H175" s="280"/>
      <c r="I175" s="280"/>
      <c r="J175" s="280"/>
      <c r="K175" s="280"/>
      <c r="L175" s="280"/>
      <c r="M175" s="281">
        <f t="shared" si="24"/>
        <v>0</v>
      </c>
      <c r="N175" s="279"/>
    </row>
    <row r="176" spans="1:14" customFormat="1" ht="25.5" customHeight="1">
      <c r="A176" s="89">
        <v>379</v>
      </c>
      <c r="B176" s="86" t="s">
        <v>309</v>
      </c>
      <c r="C176" s="280"/>
      <c r="D176" s="280"/>
      <c r="E176" s="280"/>
      <c r="F176" s="280"/>
      <c r="G176" s="280"/>
      <c r="H176" s="280"/>
      <c r="I176" s="280"/>
      <c r="J176" s="280"/>
      <c r="K176" s="280"/>
      <c r="L176" s="280"/>
      <c r="M176" s="281">
        <f t="shared" si="24"/>
        <v>0</v>
      </c>
      <c r="N176" s="279"/>
    </row>
    <row r="177" spans="1:14" customFormat="1" ht="25.5" customHeight="1">
      <c r="A177" s="83">
        <v>3800</v>
      </c>
      <c r="B177" s="84" t="s">
        <v>310</v>
      </c>
      <c r="C177" s="278">
        <f t="shared" ref="C177:N177" si="29">SUM(C178:C182)</f>
        <v>0</v>
      </c>
      <c r="D177" s="278">
        <f>SUM(D178:D182)</f>
        <v>0</v>
      </c>
      <c r="E177" s="278">
        <f t="shared" si="29"/>
        <v>0</v>
      </c>
      <c r="F177" s="278">
        <f t="shared" si="29"/>
        <v>45000</v>
      </c>
      <c r="G177" s="278">
        <f t="shared" si="29"/>
        <v>0</v>
      </c>
      <c r="H177" s="278">
        <f t="shared" si="29"/>
        <v>0</v>
      </c>
      <c r="I177" s="278">
        <f t="shared" si="29"/>
        <v>0</v>
      </c>
      <c r="J177" s="278">
        <f t="shared" si="29"/>
        <v>0</v>
      </c>
      <c r="K177" s="278">
        <f t="shared" si="29"/>
        <v>0</v>
      </c>
      <c r="L177" s="278">
        <f t="shared" si="29"/>
        <v>0</v>
      </c>
      <c r="M177" s="278">
        <f t="shared" si="24"/>
        <v>45000</v>
      </c>
      <c r="N177" s="284">
        <f t="shared" si="29"/>
        <v>0</v>
      </c>
    </row>
    <row r="178" spans="1:14" customFormat="1" ht="25.5" customHeight="1">
      <c r="A178" s="89">
        <v>381</v>
      </c>
      <c r="B178" s="86" t="s">
        <v>311</v>
      </c>
      <c r="C178" s="280"/>
      <c r="D178" s="280"/>
      <c r="E178" s="280"/>
      <c r="F178" s="280">
        <v>30000</v>
      </c>
      <c r="G178" s="280"/>
      <c r="H178" s="280"/>
      <c r="I178" s="280"/>
      <c r="J178" s="280"/>
      <c r="K178" s="280"/>
      <c r="L178" s="280"/>
      <c r="M178" s="281">
        <f t="shared" si="24"/>
        <v>30000</v>
      </c>
      <c r="N178" s="279"/>
    </row>
    <row r="179" spans="1:14" customFormat="1" ht="25.5" customHeight="1">
      <c r="A179" s="89">
        <v>382</v>
      </c>
      <c r="B179" s="86" t="s">
        <v>312</v>
      </c>
      <c r="C179" s="280"/>
      <c r="D179" s="280"/>
      <c r="E179" s="280"/>
      <c r="F179" s="280">
        <v>15000</v>
      </c>
      <c r="G179" s="280"/>
      <c r="H179" s="280"/>
      <c r="I179" s="280"/>
      <c r="J179" s="280"/>
      <c r="K179" s="280"/>
      <c r="L179" s="280"/>
      <c r="M179" s="281">
        <f t="shared" si="24"/>
        <v>15000</v>
      </c>
      <c r="N179" s="279"/>
    </row>
    <row r="180" spans="1:14" customFormat="1" ht="25.5" customHeight="1">
      <c r="A180" s="89">
        <v>383</v>
      </c>
      <c r="B180" s="86" t="s">
        <v>313</v>
      </c>
      <c r="C180" s="280"/>
      <c r="D180" s="280"/>
      <c r="E180" s="280"/>
      <c r="F180" s="280"/>
      <c r="G180" s="280"/>
      <c r="H180" s="280"/>
      <c r="I180" s="280"/>
      <c r="J180" s="280"/>
      <c r="K180" s="280"/>
      <c r="L180" s="280"/>
      <c r="M180" s="281">
        <f t="shared" si="24"/>
        <v>0</v>
      </c>
      <c r="N180" s="279"/>
    </row>
    <row r="181" spans="1:14" customFormat="1" ht="25.5" customHeight="1">
      <c r="A181" s="89">
        <v>384</v>
      </c>
      <c r="B181" s="86" t="s">
        <v>314</v>
      </c>
      <c r="C181" s="280"/>
      <c r="D181" s="280"/>
      <c r="E181" s="280"/>
      <c r="F181" s="280"/>
      <c r="G181" s="280"/>
      <c r="H181" s="280"/>
      <c r="I181" s="280"/>
      <c r="J181" s="280"/>
      <c r="K181" s="280"/>
      <c r="L181" s="280"/>
      <c r="M181" s="281">
        <f t="shared" si="24"/>
        <v>0</v>
      </c>
      <c r="N181" s="279"/>
    </row>
    <row r="182" spans="1:14" customFormat="1" ht="25.5" customHeight="1">
      <c r="A182" s="89">
        <v>385</v>
      </c>
      <c r="B182" s="86" t="s">
        <v>315</v>
      </c>
      <c r="C182" s="280"/>
      <c r="D182" s="280"/>
      <c r="E182" s="280"/>
      <c r="F182" s="280"/>
      <c r="G182" s="280"/>
      <c r="H182" s="280"/>
      <c r="I182" s="280"/>
      <c r="J182" s="280"/>
      <c r="K182" s="280"/>
      <c r="L182" s="280"/>
      <c r="M182" s="281">
        <f t="shared" si="24"/>
        <v>0</v>
      </c>
      <c r="N182" s="279"/>
    </row>
    <row r="183" spans="1:14" customFormat="1" ht="25.5" customHeight="1">
      <c r="A183" s="83">
        <v>3900</v>
      </c>
      <c r="B183" s="84" t="s">
        <v>316</v>
      </c>
      <c r="C183" s="278">
        <f t="shared" ref="C183:N183" si="30">SUM(C184:C192)</f>
        <v>0</v>
      </c>
      <c r="D183" s="278">
        <f>SUM(D184:D192)</f>
        <v>0</v>
      </c>
      <c r="E183" s="278">
        <f t="shared" si="30"/>
        <v>0</v>
      </c>
      <c r="F183" s="278">
        <f t="shared" si="30"/>
        <v>0</v>
      </c>
      <c r="G183" s="278">
        <f t="shared" si="30"/>
        <v>0</v>
      </c>
      <c r="H183" s="278">
        <f t="shared" si="30"/>
        <v>0</v>
      </c>
      <c r="I183" s="278">
        <f t="shared" si="30"/>
        <v>0</v>
      </c>
      <c r="J183" s="278">
        <f t="shared" si="30"/>
        <v>0</v>
      </c>
      <c r="K183" s="278">
        <f t="shared" si="30"/>
        <v>0</v>
      </c>
      <c r="L183" s="278">
        <f t="shared" si="30"/>
        <v>0</v>
      </c>
      <c r="M183" s="278">
        <f t="shared" si="24"/>
        <v>0</v>
      </c>
      <c r="N183" s="284">
        <f t="shared" si="30"/>
        <v>0</v>
      </c>
    </row>
    <row r="184" spans="1:14" customFormat="1" ht="25.5" customHeight="1">
      <c r="A184" s="89">
        <v>391</v>
      </c>
      <c r="B184" s="86" t="s">
        <v>317</v>
      </c>
      <c r="C184" s="280"/>
      <c r="D184" s="280"/>
      <c r="E184" s="280"/>
      <c r="F184" s="280"/>
      <c r="G184" s="280"/>
      <c r="H184" s="280"/>
      <c r="I184" s="280"/>
      <c r="J184" s="280"/>
      <c r="K184" s="280"/>
      <c r="L184" s="280"/>
      <c r="M184" s="281">
        <f t="shared" si="24"/>
        <v>0</v>
      </c>
      <c r="N184" s="279"/>
    </row>
    <row r="185" spans="1:14" customFormat="1" ht="25.5" customHeight="1">
      <c r="A185" s="89">
        <v>392</v>
      </c>
      <c r="B185" s="86" t="s">
        <v>318</v>
      </c>
      <c r="C185" s="280"/>
      <c r="D185" s="280"/>
      <c r="E185" s="280"/>
      <c r="F185" s="280"/>
      <c r="G185" s="280"/>
      <c r="H185" s="280"/>
      <c r="I185" s="280"/>
      <c r="J185" s="280"/>
      <c r="K185" s="280"/>
      <c r="L185" s="280"/>
      <c r="M185" s="281">
        <f t="shared" si="24"/>
        <v>0</v>
      </c>
      <c r="N185" s="279"/>
    </row>
    <row r="186" spans="1:14" customFormat="1" ht="25.5" customHeight="1">
      <c r="A186" s="89">
        <v>393</v>
      </c>
      <c r="B186" s="86" t="s">
        <v>319</v>
      </c>
      <c r="C186" s="280"/>
      <c r="D186" s="280"/>
      <c r="E186" s="280"/>
      <c r="F186" s="280"/>
      <c r="G186" s="280"/>
      <c r="H186" s="280"/>
      <c r="I186" s="280"/>
      <c r="J186" s="280"/>
      <c r="K186" s="280"/>
      <c r="L186" s="280"/>
      <c r="M186" s="281">
        <f t="shared" si="24"/>
        <v>0</v>
      </c>
      <c r="N186" s="279"/>
    </row>
    <row r="187" spans="1:14" customFormat="1" ht="25.5" customHeight="1">
      <c r="A187" s="89">
        <v>394</v>
      </c>
      <c r="B187" s="86" t="s">
        <v>320</v>
      </c>
      <c r="C187" s="280"/>
      <c r="D187" s="280"/>
      <c r="E187" s="280"/>
      <c r="F187" s="280"/>
      <c r="G187" s="280"/>
      <c r="H187" s="280"/>
      <c r="I187" s="280"/>
      <c r="J187" s="280"/>
      <c r="K187" s="280"/>
      <c r="L187" s="280"/>
      <c r="M187" s="281">
        <f t="shared" si="24"/>
        <v>0</v>
      </c>
      <c r="N187" s="279"/>
    </row>
    <row r="188" spans="1:14" customFormat="1" ht="25.5" customHeight="1">
      <c r="A188" s="89">
        <v>395</v>
      </c>
      <c r="B188" s="86" t="s">
        <v>321</v>
      </c>
      <c r="C188" s="280"/>
      <c r="D188" s="280"/>
      <c r="E188" s="280"/>
      <c r="F188" s="280"/>
      <c r="G188" s="280"/>
      <c r="H188" s="280"/>
      <c r="I188" s="280"/>
      <c r="J188" s="280"/>
      <c r="K188" s="280"/>
      <c r="L188" s="280"/>
      <c r="M188" s="281">
        <f t="shared" si="24"/>
        <v>0</v>
      </c>
      <c r="N188" s="279"/>
    </row>
    <row r="189" spans="1:14" customFormat="1" ht="25.5" customHeight="1">
      <c r="A189" s="89">
        <v>396</v>
      </c>
      <c r="B189" s="86" t="s">
        <v>322</v>
      </c>
      <c r="C189" s="280"/>
      <c r="D189" s="280"/>
      <c r="E189" s="280"/>
      <c r="F189" s="280"/>
      <c r="G189" s="280"/>
      <c r="H189" s="280"/>
      <c r="I189" s="280"/>
      <c r="J189" s="280"/>
      <c r="K189" s="280"/>
      <c r="L189" s="280"/>
      <c r="M189" s="281">
        <f t="shared" si="24"/>
        <v>0</v>
      </c>
      <c r="N189" s="279"/>
    </row>
    <row r="190" spans="1:14" customFormat="1" ht="25.5" customHeight="1">
      <c r="A190" s="89">
        <v>397</v>
      </c>
      <c r="B190" s="86" t="s">
        <v>323</v>
      </c>
      <c r="C190" s="280"/>
      <c r="D190" s="280"/>
      <c r="E190" s="280"/>
      <c r="F190" s="280"/>
      <c r="G190" s="280"/>
      <c r="H190" s="280"/>
      <c r="I190" s="280"/>
      <c r="J190" s="280"/>
      <c r="K190" s="280"/>
      <c r="L190" s="280"/>
      <c r="M190" s="281">
        <f t="shared" si="24"/>
        <v>0</v>
      </c>
      <c r="N190" s="279"/>
    </row>
    <row r="191" spans="1:14" customFormat="1" ht="25.5">
      <c r="A191" s="89">
        <v>398</v>
      </c>
      <c r="B191" s="86" t="s">
        <v>324</v>
      </c>
      <c r="C191" s="280"/>
      <c r="D191" s="280"/>
      <c r="E191" s="280"/>
      <c r="F191" s="280"/>
      <c r="G191" s="280"/>
      <c r="H191" s="280"/>
      <c r="I191" s="280"/>
      <c r="J191" s="280"/>
      <c r="K191" s="280"/>
      <c r="L191" s="280"/>
      <c r="M191" s="281">
        <f t="shared" si="24"/>
        <v>0</v>
      </c>
      <c r="N191" s="279"/>
    </row>
    <row r="192" spans="1:14" customFormat="1" ht="25.5" customHeight="1">
      <c r="A192" s="89">
        <v>399</v>
      </c>
      <c r="B192" s="86" t="s">
        <v>325</v>
      </c>
      <c r="C192" s="280"/>
      <c r="D192" s="280"/>
      <c r="E192" s="280"/>
      <c r="F192" s="280"/>
      <c r="G192" s="280"/>
      <c r="H192" s="280"/>
      <c r="I192" s="280"/>
      <c r="J192" s="280"/>
      <c r="K192" s="280"/>
      <c r="L192" s="280"/>
      <c r="M192" s="281">
        <f t="shared" si="24"/>
        <v>0</v>
      </c>
      <c r="N192" s="279"/>
    </row>
    <row r="193" spans="1:14" s="177" customFormat="1" ht="31.5">
      <c r="A193" s="172">
        <v>4000</v>
      </c>
      <c r="B193" s="173" t="s">
        <v>326</v>
      </c>
      <c r="C193" s="285">
        <f t="shared" ref="C193:N193" si="31">C194+C204+C210+C220+C229+C233+C249+C241+C243</f>
        <v>0</v>
      </c>
      <c r="D193" s="285">
        <f>D194+D204+D210+D220+D229+D233+D249+D241+D243</f>
        <v>0</v>
      </c>
      <c r="E193" s="285">
        <f t="shared" si="31"/>
        <v>0</v>
      </c>
      <c r="F193" s="285">
        <f t="shared" si="31"/>
        <v>40000</v>
      </c>
      <c r="G193" s="285">
        <f t="shared" si="31"/>
        <v>0</v>
      </c>
      <c r="H193" s="285">
        <f t="shared" si="31"/>
        <v>0</v>
      </c>
      <c r="I193" s="285">
        <f t="shared" si="31"/>
        <v>0</v>
      </c>
      <c r="J193" s="285">
        <f t="shared" si="31"/>
        <v>0</v>
      </c>
      <c r="K193" s="285">
        <f t="shared" si="31"/>
        <v>0</v>
      </c>
      <c r="L193" s="285">
        <f t="shared" si="31"/>
        <v>0</v>
      </c>
      <c r="M193" s="285">
        <f t="shared" si="24"/>
        <v>40000</v>
      </c>
      <c r="N193" s="286">
        <f t="shared" si="31"/>
        <v>0</v>
      </c>
    </row>
    <row r="194" spans="1:14" customFormat="1" ht="30">
      <c r="A194" s="90">
        <v>4100</v>
      </c>
      <c r="B194" s="87" t="s">
        <v>133</v>
      </c>
      <c r="C194" s="278">
        <f>SUM(C195:C203)</f>
        <v>0</v>
      </c>
      <c r="D194" s="278">
        <f>SUM(D195:D203)</f>
        <v>0</v>
      </c>
      <c r="E194" s="278">
        <f t="shared" ref="E194:N194" si="32">SUM(E195:E203)</f>
        <v>0</v>
      </c>
      <c r="F194" s="278">
        <f t="shared" si="32"/>
        <v>0</v>
      </c>
      <c r="G194" s="278">
        <f t="shared" si="32"/>
        <v>0</v>
      </c>
      <c r="H194" s="278">
        <f t="shared" si="32"/>
        <v>0</v>
      </c>
      <c r="I194" s="278">
        <f t="shared" si="32"/>
        <v>0</v>
      </c>
      <c r="J194" s="278">
        <f t="shared" si="32"/>
        <v>0</v>
      </c>
      <c r="K194" s="278">
        <f t="shared" si="32"/>
        <v>0</v>
      </c>
      <c r="L194" s="278">
        <f t="shared" si="32"/>
        <v>0</v>
      </c>
      <c r="M194" s="278">
        <f t="shared" si="24"/>
        <v>0</v>
      </c>
      <c r="N194" s="284">
        <f t="shared" si="32"/>
        <v>0</v>
      </c>
    </row>
    <row r="195" spans="1:14" customFormat="1" ht="25.5" customHeight="1">
      <c r="A195" s="89">
        <v>411</v>
      </c>
      <c r="B195" s="86" t="s">
        <v>327</v>
      </c>
      <c r="C195" s="280"/>
      <c r="D195" s="280"/>
      <c r="E195" s="280"/>
      <c r="F195" s="280"/>
      <c r="G195" s="280"/>
      <c r="H195" s="280"/>
      <c r="I195" s="280"/>
      <c r="J195" s="280"/>
      <c r="K195" s="280"/>
      <c r="L195" s="280"/>
      <c r="M195" s="281">
        <f t="shared" si="24"/>
        <v>0</v>
      </c>
      <c r="N195" s="279"/>
    </row>
    <row r="196" spans="1:14" customFormat="1" ht="25.5" customHeight="1">
      <c r="A196" s="89">
        <v>412</v>
      </c>
      <c r="B196" s="86" t="s">
        <v>328</v>
      </c>
      <c r="C196" s="280"/>
      <c r="D196" s="280"/>
      <c r="E196" s="280"/>
      <c r="F196" s="280"/>
      <c r="G196" s="280"/>
      <c r="H196" s="280"/>
      <c r="I196" s="280"/>
      <c r="J196" s="280"/>
      <c r="K196" s="280"/>
      <c r="L196" s="280"/>
      <c r="M196" s="281">
        <f t="shared" si="24"/>
        <v>0</v>
      </c>
      <c r="N196" s="279"/>
    </row>
    <row r="197" spans="1:14" customFormat="1" ht="25.5" customHeight="1">
      <c r="A197" s="89">
        <v>413</v>
      </c>
      <c r="B197" s="86" t="s">
        <v>329</v>
      </c>
      <c r="C197" s="280"/>
      <c r="D197" s="280"/>
      <c r="E197" s="280"/>
      <c r="F197" s="280"/>
      <c r="G197" s="280"/>
      <c r="H197" s="280"/>
      <c r="I197" s="280"/>
      <c r="J197" s="280"/>
      <c r="K197" s="280"/>
      <c r="L197" s="280"/>
      <c r="M197" s="281">
        <f t="shared" si="24"/>
        <v>0</v>
      </c>
      <c r="N197" s="279"/>
    </row>
    <row r="198" spans="1:14" customFormat="1" ht="25.5" customHeight="1">
      <c r="A198" s="89">
        <v>414</v>
      </c>
      <c r="B198" s="86" t="s">
        <v>330</v>
      </c>
      <c r="C198" s="280"/>
      <c r="D198" s="280"/>
      <c r="E198" s="280"/>
      <c r="F198" s="280"/>
      <c r="G198" s="280"/>
      <c r="H198" s="280"/>
      <c r="I198" s="280"/>
      <c r="J198" s="280"/>
      <c r="K198" s="280"/>
      <c r="L198" s="280"/>
      <c r="M198" s="281">
        <f t="shared" si="24"/>
        <v>0</v>
      </c>
      <c r="N198" s="279"/>
    </row>
    <row r="199" spans="1:14" customFormat="1" ht="42" customHeight="1">
      <c r="A199" s="89">
        <v>415</v>
      </c>
      <c r="B199" s="86" t="s">
        <v>331</v>
      </c>
      <c r="C199" s="280"/>
      <c r="D199" s="280"/>
      <c r="E199" s="280"/>
      <c r="F199" s="280"/>
      <c r="G199" s="280"/>
      <c r="H199" s="280"/>
      <c r="I199" s="280"/>
      <c r="J199" s="280"/>
      <c r="K199" s="280"/>
      <c r="L199" s="280"/>
      <c r="M199" s="281">
        <f t="shared" ref="M199:M263" si="33">SUM(C199:L199)</f>
        <v>0</v>
      </c>
      <c r="N199" s="279"/>
    </row>
    <row r="200" spans="1:14" customFormat="1" ht="36.75" customHeight="1">
      <c r="A200" s="89">
        <v>416</v>
      </c>
      <c r="B200" s="86" t="s">
        <v>332</v>
      </c>
      <c r="C200" s="280"/>
      <c r="D200" s="280"/>
      <c r="E200" s="280"/>
      <c r="F200" s="280"/>
      <c r="G200" s="280"/>
      <c r="H200" s="280"/>
      <c r="I200" s="280"/>
      <c r="J200" s="280"/>
      <c r="K200" s="280"/>
      <c r="L200" s="280"/>
      <c r="M200" s="281">
        <f t="shared" si="33"/>
        <v>0</v>
      </c>
      <c r="N200" s="279"/>
    </row>
    <row r="201" spans="1:14" customFormat="1" ht="42" customHeight="1">
      <c r="A201" s="89">
        <v>417</v>
      </c>
      <c r="B201" s="86" t="s">
        <v>333</v>
      </c>
      <c r="C201" s="280"/>
      <c r="D201" s="280"/>
      <c r="E201" s="280"/>
      <c r="F201" s="280"/>
      <c r="G201" s="280"/>
      <c r="H201" s="280"/>
      <c r="I201" s="280"/>
      <c r="J201" s="280"/>
      <c r="K201" s="280"/>
      <c r="L201" s="280"/>
      <c r="M201" s="281">
        <f t="shared" si="33"/>
        <v>0</v>
      </c>
      <c r="N201" s="279"/>
    </row>
    <row r="202" spans="1:14" customFormat="1" ht="34.5" customHeight="1">
      <c r="A202" s="89">
        <v>418</v>
      </c>
      <c r="B202" s="86" t="s">
        <v>334</v>
      </c>
      <c r="C202" s="280"/>
      <c r="D202" s="280"/>
      <c r="E202" s="280"/>
      <c r="F202" s="280"/>
      <c r="G202" s="280"/>
      <c r="H202" s="280"/>
      <c r="I202" s="280"/>
      <c r="J202" s="280"/>
      <c r="K202" s="280"/>
      <c r="L202" s="280"/>
      <c r="M202" s="281">
        <f t="shared" si="33"/>
        <v>0</v>
      </c>
      <c r="N202" s="279"/>
    </row>
    <row r="203" spans="1:14" customFormat="1" ht="34.5" customHeight="1">
      <c r="A203" s="89">
        <v>419</v>
      </c>
      <c r="B203" s="86" t="s">
        <v>335</v>
      </c>
      <c r="C203" s="280"/>
      <c r="D203" s="280"/>
      <c r="E203" s="280"/>
      <c r="F203" s="280"/>
      <c r="G203" s="280"/>
      <c r="H203" s="280"/>
      <c r="I203" s="280"/>
      <c r="J203" s="280"/>
      <c r="K203" s="280"/>
      <c r="L203" s="280"/>
      <c r="M203" s="281">
        <f t="shared" si="33"/>
        <v>0</v>
      </c>
      <c r="N203" s="279"/>
    </row>
    <row r="204" spans="1:14" customFormat="1" ht="25.5" customHeight="1">
      <c r="A204" s="83">
        <v>4200</v>
      </c>
      <c r="B204" s="84" t="s">
        <v>336</v>
      </c>
      <c r="C204" s="278">
        <f t="shared" ref="C204:L204" si="34">SUM(C205:C209)</f>
        <v>0</v>
      </c>
      <c r="D204" s="278">
        <f>SUM(D205:D209)</f>
        <v>0</v>
      </c>
      <c r="E204" s="278">
        <f t="shared" si="34"/>
        <v>0</v>
      </c>
      <c r="F204" s="278">
        <f t="shared" si="34"/>
        <v>0</v>
      </c>
      <c r="G204" s="278">
        <f t="shared" si="34"/>
        <v>0</v>
      </c>
      <c r="H204" s="278">
        <f t="shared" si="34"/>
        <v>0</v>
      </c>
      <c r="I204" s="278">
        <f t="shared" si="34"/>
        <v>0</v>
      </c>
      <c r="J204" s="278">
        <f t="shared" si="34"/>
        <v>0</v>
      </c>
      <c r="K204" s="278">
        <f t="shared" si="34"/>
        <v>0</v>
      </c>
      <c r="L204" s="278">
        <f t="shared" si="34"/>
        <v>0</v>
      </c>
      <c r="M204" s="278">
        <f t="shared" si="33"/>
        <v>0</v>
      </c>
      <c r="N204" s="283"/>
    </row>
    <row r="205" spans="1:14" customFormat="1" ht="25.5">
      <c r="A205" s="89">
        <v>421</v>
      </c>
      <c r="B205" s="86" t="s">
        <v>337</v>
      </c>
      <c r="C205" s="280"/>
      <c r="D205" s="280"/>
      <c r="E205" s="280"/>
      <c r="F205" s="280"/>
      <c r="G205" s="280"/>
      <c r="H205" s="280"/>
      <c r="I205" s="280"/>
      <c r="J205" s="280"/>
      <c r="K205" s="280"/>
      <c r="L205" s="280"/>
      <c r="M205" s="281">
        <f t="shared" si="33"/>
        <v>0</v>
      </c>
      <c r="N205" s="279"/>
    </row>
    <row r="206" spans="1:14" customFormat="1" ht="26.25" customHeight="1">
      <c r="A206" s="89">
        <v>422</v>
      </c>
      <c r="B206" s="86" t="s">
        <v>338</v>
      </c>
      <c r="C206" s="280"/>
      <c r="D206" s="280"/>
      <c r="E206" s="280"/>
      <c r="F206" s="280"/>
      <c r="G206" s="280"/>
      <c r="H206" s="280"/>
      <c r="I206" s="280"/>
      <c r="J206" s="280"/>
      <c r="K206" s="280"/>
      <c r="L206" s="280"/>
      <c r="M206" s="281">
        <f t="shared" si="33"/>
        <v>0</v>
      </c>
      <c r="N206" s="279"/>
    </row>
    <row r="207" spans="1:14" customFormat="1" ht="25.5">
      <c r="A207" s="89">
        <v>423</v>
      </c>
      <c r="B207" s="86" t="s">
        <v>339</v>
      </c>
      <c r="C207" s="280"/>
      <c r="D207" s="280"/>
      <c r="E207" s="280"/>
      <c r="F207" s="280"/>
      <c r="G207" s="280"/>
      <c r="H207" s="280"/>
      <c r="I207" s="280"/>
      <c r="J207" s="280"/>
      <c r="K207" s="280"/>
      <c r="L207" s="280"/>
      <c r="M207" s="281">
        <f t="shared" si="33"/>
        <v>0</v>
      </c>
      <c r="N207" s="279"/>
    </row>
    <row r="208" spans="1:14" customFormat="1" ht="25.5" customHeight="1">
      <c r="A208" s="89">
        <v>424</v>
      </c>
      <c r="B208" s="86" t="s">
        <v>340</v>
      </c>
      <c r="C208" s="280"/>
      <c r="D208" s="280"/>
      <c r="E208" s="280"/>
      <c r="F208" s="280"/>
      <c r="G208" s="280"/>
      <c r="H208" s="280"/>
      <c r="I208" s="280"/>
      <c r="J208" s="280"/>
      <c r="K208" s="280"/>
      <c r="L208" s="280"/>
      <c r="M208" s="281">
        <f t="shared" si="33"/>
        <v>0</v>
      </c>
      <c r="N208" s="279"/>
    </row>
    <row r="209" spans="1:14" customFormat="1" ht="25.9" customHeight="1">
      <c r="A209" s="89">
        <v>425</v>
      </c>
      <c r="B209" s="86" t="s">
        <v>341</v>
      </c>
      <c r="C209" s="280"/>
      <c r="D209" s="280"/>
      <c r="E209" s="280"/>
      <c r="F209" s="280"/>
      <c r="G209" s="280"/>
      <c r="H209" s="280"/>
      <c r="I209" s="280"/>
      <c r="J209" s="280"/>
      <c r="K209" s="280"/>
      <c r="L209" s="280"/>
      <c r="M209" s="281">
        <f t="shared" si="33"/>
        <v>0</v>
      </c>
      <c r="N209" s="279"/>
    </row>
    <row r="210" spans="1:14" customFormat="1" ht="25.5" customHeight="1">
      <c r="A210" s="83">
        <v>4300</v>
      </c>
      <c r="B210" s="84" t="s">
        <v>134</v>
      </c>
      <c r="C210" s="278">
        <f t="shared" ref="C210:N210" si="35">SUM(C211:C219)</f>
        <v>0</v>
      </c>
      <c r="D210" s="278">
        <f>SUM(D211:D219)</f>
        <v>0</v>
      </c>
      <c r="E210" s="278">
        <f t="shared" si="35"/>
        <v>0</v>
      </c>
      <c r="F210" s="278">
        <f t="shared" si="35"/>
        <v>0</v>
      </c>
      <c r="G210" s="278">
        <f t="shared" si="35"/>
        <v>0</v>
      </c>
      <c r="H210" s="278">
        <f t="shared" si="35"/>
        <v>0</v>
      </c>
      <c r="I210" s="278">
        <f t="shared" si="35"/>
        <v>0</v>
      </c>
      <c r="J210" s="278">
        <f t="shared" si="35"/>
        <v>0</v>
      </c>
      <c r="K210" s="278">
        <f t="shared" si="35"/>
        <v>0</v>
      </c>
      <c r="L210" s="278">
        <f t="shared" si="35"/>
        <v>0</v>
      </c>
      <c r="M210" s="278">
        <f t="shared" si="33"/>
        <v>0</v>
      </c>
      <c r="N210" s="284">
        <f t="shared" si="35"/>
        <v>0</v>
      </c>
    </row>
    <row r="211" spans="1:14" customFormat="1" ht="25.5" customHeight="1">
      <c r="A211" s="89">
        <v>431</v>
      </c>
      <c r="B211" s="86" t="s">
        <v>342</v>
      </c>
      <c r="C211" s="280"/>
      <c r="D211" s="280"/>
      <c r="E211" s="280"/>
      <c r="F211" s="280"/>
      <c r="G211" s="280"/>
      <c r="H211" s="280"/>
      <c r="I211" s="280"/>
      <c r="J211" s="280"/>
      <c r="K211" s="280"/>
      <c r="L211" s="280"/>
      <c r="M211" s="281">
        <f t="shared" si="33"/>
        <v>0</v>
      </c>
      <c r="N211" s="279"/>
    </row>
    <row r="212" spans="1:14" customFormat="1" ht="25.5" customHeight="1">
      <c r="A212" s="89">
        <v>432</v>
      </c>
      <c r="B212" s="86" t="s">
        <v>343</v>
      </c>
      <c r="C212" s="280"/>
      <c r="D212" s="280"/>
      <c r="E212" s="280"/>
      <c r="F212" s="280"/>
      <c r="G212" s="280"/>
      <c r="H212" s="280"/>
      <c r="I212" s="280"/>
      <c r="J212" s="280"/>
      <c r="K212" s="280"/>
      <c r="L212" s="280"/>
      <c r="M212" s="281">
        <f t="shared" si="33"/>
        <v>0</v>
      </c>
      <c r="N212" s="279"/>
    </row>
    <row r="213" spans="1:14" customFormat="1" ht="25.5" customHeight="1">
      <c r="A213" s="89">
        <v>433</v>
      </c>
      <c r="B213" s="86" t="s">
        <v>344</v>
      </c>
      <c r="C213" s="280"/>
      <c r="D213" s="280"/>
      <c r="E213" s="280"/>
      <c r="F213" s="280"/>
      <c r="G213" s="280"/>
      <c r="H213" s="280"/>
      <c r="I213" s="280"/>
      <c r="J213" s="280"/>
      <c r="K213" s="280"/>
      <c r="L213" s="280"/>
      <c r="M213" s="281">
        <f t="shared" si="33"/>
        <v>0</v>
      </c>
      <c r="N213" s="279"/>
    </row>
    <row r="214" spans="1:14" customFormat="1" ht="25.5" customHeight="1">
      <c r="A214" s="89">
        <v>434</v>
      </c>
      <c r="B214" s="86" t="s">
        <v>345</v>
      </c>
      <c r="C214" s="280"/>
      <c r="D214" s="280"/>
      <c r="E214" s="280"/>
      <c r="F214" s="280"/>
      <c r="G214" s="280"/>
      <c r="H214" s="280"/>
      <c r="I214" s="280"/>
      <c r="J214" s="280"/>
      <c r="K214" s="280"/>
      <c r="L214" s="280"/>
      <c r="M214" s="281">
        <f t="shared" si="33"/>
        <v>0</v>
      </c>
      <c r="N214" s="279"/>
    </row>
    <row r="215" spans="1:14" customFormat="1" ht="25.5" customHeight="1">
      <c r="A215" s="89">
        <v>435</v>
      </c>
      <c r="B215" s="86" t="s">
        <v>346</v>
      </c>
      <c r="C215" s="280"/>
      <c r="D215" s="280"/>
      <c r="E215" s="280"/>
      <c r="F215" s="280"/>
      <c r="G215" s="280"/>
      <c r="H215" s="280"/>
      <c r="I215" s="280"/>
      <c r="J215" s="280"/>
      <c r="K215" s="280"/>
      <c r="L215" s="280"/>
      <c r="M215" s="281">
        <f t="shared" si="33"/>
        <v>0</v>
      </c>
      <c r="N215" s="279"/>
    </row>
    <row r="216" spans="1:14" customFormat="1" ht="25.5" customHeight="1">
      <c r="A216" s="89">
        <v>436</v>
      </c>
      <c r="B216" s="86" t="s">
        <v>347</v>
      </c>
      <c r="C216" s="280"/>
      <c r="D216" s="280"/>
      <c r="E216" s="280"/>
      <c r="F216" s="280"/>
      <c r="G216" s="280"/>
      <c r="H216" s="280"/>
      <c r="I216" s="280"/>
      <c r="J216" s="280"/>
      <c r="K216" s="280"/>
      <c r="L216" s="280"/>
      <c r="M216" s="281">
        <f t="shared" si="33"/>
        <v>0</v>
      </c>
      <c r="N216" s="279"/>
    </row>
    <row r="217" spans="1:14" customFormat="1" ht="25.5" customHeight="1">
      <c r="A217" s="89">
        <v>437</v>
      </c>
      <c r="B217" s="86" t="s">
        <v>348</v>
      </c>
      <c r="C217" s="280"/>
      <c r="D217" s="280"/>
      <c r="E217" s="280"/>
      <c r="F217" s="280"/>
      <c r="G217" s="280"/>
      <c r="H217" s="280"/>
      <c r="I217" s="280"/>
      <c r="J217" s="280"/>
      <c r="K217" s="280"/>
      <c r="L217" s="280"/>
      <c r="M217" s="281">
        <f t="shared" si="33"/>
        <v>0</v>
      </c>
      <c r="N217" s="279"/>
    </row>
    <row r="218" spans="1:14" customFormat="1" ht="25.5" customHeight="1">
      <c r="A218" s="89">
        <v>438</v>
      </c>
      <c r="B218" s="86" t="s">
        <v>349</v>
      </c>
      <c r="C218" s="280"/>
      <c r="D218" s="280"/>
      <c r="E218" s="280"/>
      <c r="F218" s="280"/>
      <c r="G218" s="280"/>
      <c r="H218" s="280"/>
      <c r="I218" s="280"/>
      <c r="J218" s="280"/>
      <c r="K218" s="280"/>
      <c r="L218" s="280"/>
      <c r="M218" s="281">
        <f t="shared" si="33"/>
        <v>0</v>
      </c>
      <c r="N218" s="279"/>
    </row>
    <row r="219" spans="1:14" customFormat="1" ht="25.5" customHeight="1">
      <c r="A219" s="89">
        <v>439</v>
      </c>
      <c r="B219" s="86" t="s">
        <v>350</v>
      </c>
      <c r="C219" s="280"/>
      <c r="D219" s="280"/>
      <c r="E219" s="280"/>
      <c r="F219" s="280"/>
      <c r="G219" s="280"/>
      <c r="H219" s="280"/>
      <c r="I219" s="280"/>
      <c r="J219" s="280"/>
      <c r="K219" s="280"/>
      <c r="L219" s="280"/>
      <c r="M219" s="281">
        <f t="shared" si="33"/>
        <v>0</v>
      </c>
      <c r="N219" s="279"/>
    </row>
    <row r="220" spans="1:14" customFormat="1" ht="25.5" customHeight="1">
      <c r="A220" s="83">
        <v>4400</v>
      </c>
      <c r="B220" s="84" t="s">
        <v>135</v>
      </c>
      <c r="C220" s="278">
        <f t="shared" ref="C220:N220" si="36">SUM(C221:C228)</f>
        <v>0</v>
      </c>
      <c r="D220" s="278">
        <f>SUM(D221:D228)</f>
        <v>0</v>
      </c>
      <c r="E220" s="278">
        <f t="shared" si="36"/>
        <v>0</v>
      </c>
      <c r="F220" s="278">
        <f t="shared" si="36"/>
        <v>40000</v>
      </c>
      <c r="G220" s="278">
        <f t="shared" si="36"/>
        <v>0</v>
      </c>
      <c r="H220" s="278">
        <f t="shared" si="36"/>
        <v>0</v>
      </c>
      <c r="I220" s="278">
        <f t="shared" si="36"/>
        <v>0</v>
      </c>
      <c r="J220" s="278">
        <f t="shared" si="36"/>
        <v>0</v>
      </c>
      <c r="K220" s="278">
        <f t="shared" si="36"/>
        <v>0</v>
      </c>
      <c r="L220" s="278">
        <f t="shared" si="36"/>
        <v>0</v>
      </c>
      <c r="M220" s="278">
        <f t="shared" si="33"/>
        <v>40000</v>
      </c>
      <c r="N220" s="284">
        <f t="shared" si="36"/>
        <v>0</v>
      </c>
    </row>
    <row r="221" spans="1:14" customFormat="1" ht="25.5" customHeight="1">
      <c r="A221" s="89">
        <v>441</v>
      </c>
      <c r="B221" s="86" t="s">
        <v>351</v>
      </c>
      <c r="C221" s="280"/>
      <c r="D221" s="280"/>
      <c r="E221" s="280"/>
      <c r="F221" s="280">
        <v>40000</v>
      </c>
      <c r="G221" s="280"/>
      <c r="H221" s="280"/>
      <c r="I221" s="280"/>
      <c r="J221" s="280"/>
      <c r="K221" s="280"/>
      <c r="L221" s="280"/>
      <c r="M221" s="281">
        <f t="shared" si="33"/>
        <v>40000</v>
      </c>
      <c r="N221" s="279"/>
    </row>
    <row r="222" spans="1:14" customFormat="1" ht="25.5" customHeight="1">
      <c r="A222" s="89">
        <v>442</v>
      </c>
      <c r="B222" s="86" t="s">
        <v>352</v>
      </c>
      <c r="C222" s="280"/>
      <c r="D222" s="280"/>
      <c r="E222" s="280"/>
      <c r="F222" s="280"/>
      <c r="G222" s="280"/>
      <c r="H222" s="280"/>
      <c r="I222" s="280"/>
      <c r="J222" s="280"/>
      <c r="K222" s="280"/>
      <c r="L222" s="280"/>
      <c r="M222" s="281">
        <f t="shared" si="33"/>
        <v>0</v>
      </c>
      <c r="N222" s="279"/>
    </row>
    <row r="223" spans="1:14" customFormat="1" ht="25.5" customHeight="1">
      <c r="A223" s="89">
        <v>443</v>
      </c>
      <c r="B223" s="86" t="s">
        <v>353</v>
      </c>
      <c r="C223" s="280"/>
      <c r="D223" s="280"/>
      <c r="E223" s="280"/>
      <c r="F223" s="280"/>
      <c r="G223" s="280"/>
      <c r="H223" s="280"/>
      <c r="I223" s="280"/>
      <c r="J223" s="280"/>
      <c r="K223" s="280"/>
      <c r="L223" s="280"/>
      <c r="M223" s="281">
        <f t="shared" si="33"/>
        <v>0</v>
      </c>
      <c r="N223" s="279"/>
    </row>
    <row r="224" spans="1:14" customFormat="1" ht="25.5" customHeight="1">
      <c r="A224" s="89">
        <v>444</v>
      </c>
      <c r="B224" s="86" t="s">
        <v>354</v>
      </c>
      <c r="C224" s="280"/>
      <c r="D224" s="280"/>
      <c r="E224" s="280"/>
      <c r="F224" s="280"/>
      <c r="G224" s="280"/>
      <c r="H224" s="280"/>
      <c r="I224" s="280"/>
      <c r="J224" s="280"/>
      <c r="K224" s="280"/>
      <c r="L224" s="280"/>
      <c r="M224" s="281">
        <f t="shared" si="33"/>
        <v>0</v>
      </c>
      <c r="N224" s="279"/>
    </row>
    <row r="225" spans="1:14" customFormat="1" ht="25.5" customHeight="1">
      <c r="A225" s="89">
        <v>445</v>
      </c>
      <c r="B225" s="86" t="s">
        <v>355</v>
      </c>
      <c r="C225" s="280"/>
      <c r="D225" s="280"/>
      <c r="E225" s="280"/>
      <c r="F225" s="280"/>
      <c r="G225" s="280"/>
      <c r="H225" s="280"/>
      <c r="I225" s="280"/>
      <c r="J225" s="280"/>
      <c r="K225" s="280"/>
      <c r="L225" s="280"/>
      <c r="M225" s="281">
        <f t="shared" si="33"/>
        <v>0</v>
      </c>
      <c r="N225" s="279"/>
    </row>
    <row r="226" spans="1:14" customFormat="1" ht="25.5" customHeight="1">
      <c r="A226" s="89">
        <v>446</v>
      </c>
      <c r="B226" s="86" t="s">
        <v>356</v>
      </c>
      <c r="C226" s="280"/>
      <c r="D226" s="280"/>
      <c r="E226" s="280"/>
      <c r="F226" s="280"/>
      <c r="G226" s="280"/>
      <c r="H226" s="280"/>
      <c r="I226" s="280"/>
      <c r="J226" s="280"/>
      <c r="K226" s="280"/>
      <c r="L226" s="280"/>
      <c r="M226" s="281">
        <f t="shared" si="33"/>
        <v>0</v>
      </c>
      <c r="N226" s="279"/>
    </row>
    <row r="227" spans="1:14" customFormat="1" ht="25.5" customHeight="1">
      <c r="A227" s="89">
        <v>447</v>
      </c>
      <c r="B227" s="86" t="s">
        <v>357</v>
      </c>
      <c r="C227" s="280"/>
      <c r="D227" s="280"/>
      <c r="E227" s="280"/>
      <c r="F227" s="280"/>
      <c r="G227" s="280"/>
      <c r="H227" s="280"/>
      <c r="I227" s="280"/>
      <c r="J227" s="280"/>
      <c r="K227" s="280"/>
      <c r="L227" s="280"/>
      <c r="M227" s="281">
        <f t="shared" si="33"/>
        <v>0</v>
      </c>
      <c r="N227" s="279"/>
    </row>
    <row r="228" spans="1:14" customFormat="1" ht="25.5" customHeight="1">
      <c r="A228" s="89">
        <v>448</v>
      </c>
      <c r="B228" s="86" t="s">
        <v>358</v>
      </c>
      <c r="C228" s="280"/>
      <c r="D228" s="280"/>
      <c r="E228" s="280"/>
      <c r="F228" s="280"/>
      <c r="G228" s="280"/>
      <c r="H228" s="280"/>
      <c r="I228" s="280"/>
      <c r="J228" s="280"/>
      <c r="K228" s="280"/>
      <c r="L228" s="280"/>
      <c r="M228" s="281">
        <f t="shared" si="33"/>
        <v>0</v>
      </c>
      <c r="N228" s="279"/>
    </row>
    <row r="229" spans="1:14" customFormat="1" ht="25.5" customHeight="1">
      <c r="A229" s="83">
        <v>4500</v>
      </c>
      <c r="B229" s="84" t="s">
        <v>136</v>
      </c>
      <c r="C229" s="278">
        <f t="shared" ref="C229:N229" si="37">SUM(C230:C232)</f>
        <v>0</v>
      </c>
      <c r="D229" s="278">
        <f>SUM(D230:D232)</f>
        <v>0</v>
      </c>
      <c r="E229" s="278">
        <f t="shared" si="37"/>
        <v>0</v>
      </c>
      <c r="F229" s="278">
        <f t="shared" si="37"/>
        <v>0</v>
      </c>
      <c r="G229" s="278">
        <f t="shared" si="37"/>
        <v>0</v>
      </c>
      <c r="H229" s="278">
        <f t="shared" si="37"/>
        <v>0</v>
      </c>
      <c r="I229" s="278">
        <f t="shared" si="37"/>
        <v>0</v>
      </c>
      <c r="J229" s="278">
        <f t="shared" si="37"/>
        <v>0</v>
      </c>
      <c r="K229" s="278">
        <f t="shared" si="37"/>
        <v>0</v>
      </c>
      <c r="L229" s="278">
        <f t="shared" si="37"/>
        <v>0</v>
      </c>
      <c r="M229" s="278">
        <f t="shared" si="33"/>
        <v>0</v>
      </c>
      <c r="N229" s="284">
        <f t="shared" si="37"/>
        <v>0</v>
      </c>
    </row>
    <row r="230" spans="1:14" customFormat="1" ht="25.5" customHeight="1">
      <c r="A230" s="89">
        <v>451</v>
      </c>
      <c r="B230" s="86" t="s">
        <v>359</v>
      </c>
      <c r="C230" s="280"/>
      <c r="D230" s="280"/>
      <c r="E230" s="280"/>
      <c r="F230" s="280"/>
      <c r="G230" s="280"/>
      <c r="H230" s="280"/>
      <c r="I230" s="280"/>
      <c r="J230" s="280"/>
      <c r="K230" s="280"/>
      <c r="L230" s="280"/>
      <c r="M230" s="281">
        <f t="shared" si="33"/>
        <v>0</v>
      </c>
      <c r="N230" s="279"/>
    </row>
    <row r="231" spans="1:14" customFormat="1" ht="25.5" customHeight="1">
      <c r="A231" s="89">
        <v>452</v>
      </c>
      <c r="B231" s="86" t="s">
        <v>360</v>
      </c>
      <c r="C231" s="280"/>
      <c r="D231" s="280"/>
      <c r="E231" s="280"/>
      <c r="F231" s="280"/>
      <c r="G231" s="280"/>
      <c r="H231" s="280"/>
      <c r="I231" s="280"/>
      <c r="J231" s="280"/>
      <c r="K231" s="280"/>
      <c r="L231" s="280"/>
      <c r="M231" s="281">
        <f t="shared" si="33"/>
        <v>0</v>
      </c>
      <c r="N231" s="279"/>
    </row>
    <row r="232" spans="1:14" customFormat="1" ht="25.5" customHeight="1">
      <c r="A232" s="89">
        <v>459</v>
      </c>
      <c r="B232" s="86" t="s">
        <v>361</v>
      </c>
      <c r="C232" s="280"/>
      <c r="D232" s="280"/>
      <c r="E232" s="280"/>
      <c r="F232" s="280"/>
      <c r="G232" s="280"/>
      <c r="H232" s="280"/>
      <c r="I232" s="280"/>
      <c r="J232" s="280"/>
      <c r="K232" s="280"/>
      <c r="L232" s="280"/>
      <c r="M232" s="281">
        <f t="shared" si="33"/>
        <v>0</v>
      </c>
      <c r="N232" s="279"/>
    </row>
    <row r="233" spans="1:14" customFormat="1" ht="35.25" customHeight="1">
      <c r="A233" s="83">
        <v>4600</v>
      </c>
      <c r="B233" s="78" t="s">
        <v>362</v>
      </c>
      <c r="C233" s="278">
        <f t="shared" ref="C233:N233" si="38">SUM(C234:C240)</f>
        <v>0</v>
      </c>
      <c r="D233" s="278">
        <f>SUM(D234:D240)</f>
        <v>0</v>
      </c>
      <c r="E233" s="278">
        <f t="shared" si="38"/>
        <v>0</v>
      </c>
      <c r="F233" s="278">
        <f t="shared" si="38"/>
        <v>0</v>
      </c>
      <c r="G233" s="278">
        <f t="shared" si="38"/>
        <v>0</v>
      </c>
      <c r="H233" s="278">
        <f t="shared" si="38"/>
        <v>0</v>
      </c>
      <c r="I233" s="278">
        <f t="shared" si="38"/>
        <v>0</v>
      </c>
      <c r="J233" s="278">
        <f t="shared" si="38"/>
        <v>0</v>
      </c>
      <c r="K233" s="278">
        <f t="shared" si="38"/>
        <v>0</v>
      </c>
      <c r="L233" s="278">
        <f t="shared" si="38"/>
        <v>0</v>
      </c>
      <c r="M233" s="278">
        <f t="shared" si="33"/>
        <v>0</v>
      </c>
      <c r="N233" s="284">
        <f t="shared" si="38"/>
        <v>0</v>
      </c>
    </row>
    <row r="234" spans="1:14" customFormat="1" ht="25.5" customHeight="1">
      <c r="A234" s="89">
        <v>461</v>
      </c>
      <c r="B234" s="86" t="s">
        <v>363</v>
      </c>
      <c r="C234" s="280"/>
      <c r="D234" s="280"/>
      <c r="E234" s="280"/>
      <c r="F234" s="280"/>
      <c r="G234" s="280"/>
      <c r="H234" s="280"/>
      <c r="I234" s="280"/>
      <c r="J234" s="280"/>
      <c r="K234" s="280"/>
      <c r="L234" s="280"/>
      <c r="M234" s="281">
        <f t="shared" si="33"/>
        <v>0</v>
      </c>
      <c r="N234" s="279"/>
    </row>
    <row r="235" spans="1:14" customFormat="1" ht="25.5" customHeight="1">
      <c r="A235" s="89">
        <v>462</v>
      </c>
      <c r="B235" s="86" t="s">
        <v>364</v>
      </c>
      <c r="C235" s="280"/>
      <c r="D235" s="280"/>
      <c r="E235" s="280"/>
      <c r="F235" s="280"/>
      <c r="G235" s="280"/>
      <c r="H235" s="280"/>
      <c r="I235" s="280"/>
      <c r="J235" s="280"/>
      <c r="K235" s="280"/>
      <c r="L235" s="280"/>
      <c r="M235" s="281">
        <f t="shared" si="33"/>
        <v>0</v>
      </c>
      <c r="N235" s="279"/>
    </row>
    <row r="236" spans="1:14" customFormat="1" ht="25.5" customHeight="1">
      <c r="A236" s="89">
        <v>463</v>
      </c>
      <c r="B236" s="86" t="s">
        <v>365</v>
      </c>
      <c r="C236" s="280"/>
      <c r="D236" s="280"/>
      <c r="E236" s="280"/>
      <c r="F236" s="280"/>
      <c r="G236" s="280"/>
      <c r="H236" s="280"/>
      <c r="I236" s="280"/>
      <c r="J236" s="280"/>
      <c r="K236" s="280"/>
      <c r="L236" s="280"/>
      <c r="M236" s="281">
        <f t="shared" si="33"/>
        <v>0</v>
      </c>
      <c r="N236" s="279"/>
    </row>
    <row r="237" spans="1:14" customFormat="1" ht="31.5" customHeight="1">
      <c r="A237" s="89">
        <v>464</v>
      </c>
      <c r="B237" s="86" t="s">
        <v>366</v>
      </c>
      <c r="C237" s="280"/>
      <c r="D237" s="280"/>
      <c r="E237" s="280"/>
      <c r="F237" s="280"/>
      <c r="G237" s="280"/>
      <c r="H237" s="280"/>
      <c r="I237" s="280"/>
      <c r="J237" s="280"/>
      <c r="K237" s="280"/>
      <c r="L237" s="280"/>
      <c r="M237" s="281">
        <f t="shared" si="33"/>
        <v>0</v>
      </c>
      <c r="N237" s="279"/>
    </row>
    <row r="238" spans="1:14" customFormat="1" ht="35.25" customHeight="1">
      <c r="A238" s="89">
        <v>465</v>
      </c>
      <c r="B238" s="86" t="s">
        <v>367</v>
      </c>
      <c r="C238" s="280"/>
      <c r="D238" s="280"/>
      <c r="E238" s="280"/>
      <c r="F238" s="280"/>
      <c r="G238" s="280"/>
      <c r="H238" s="280"/>
      <c r="I238" s="280"/>
      <c r="J238" s="280"/>
      <c r="K238" s="280"/>
      <c r="L238" s="280"/>
      <c r="M238" s="281">
        <f t="shared" si="33"/>
        <v>0</v>
      </c>
      <c r="N238" s="279"/>
    </row>
    <row r="239" spans="1:14" customFormat="1" ht="35.25" customHeight="1">
      <c r="A239" s="89">
        <v>466</v>
      </c>
      <c r="B239" s="208" t="s">
        <v>368</v>
      </c>
      <c r="C239" s="280"/>
      <c r="D239" s="280"/>
      <c r="E239" s="280"/>
      <c r="F239" s="280"/>
      <c r="G239" s="280"/>
      <c r="H239" s="280"/>
      <c r="I239" s="280"/>
      <c r="J239" s="280"/>
      <c r="K239" s="280"/>
      <c r="L239" s="280"/>
      <c r="M239" s="281"/>
      <c r="N239" s="279"/>
    </row>
    <row r="240" spans="1:14" customFormat="1" ht="31.5" customHeight="1">
      <c r="A240" s="89">
        <v>469</v>
      </c>
      <c r="B240" s="86" t="s">
        <v>1053</v>
      </c>
      <c r="C240" s="280"/>
      <c r="D240" s="280"/>
      <c r="E240" s="280"/>
      <c r="F240" s="280"/>
      <c r="G240" s="280"/>
      <c r="H240" s="280"/>
      <c r="I240" s="280"/>
      <c r="J240" s="280"/>
      <c r="K240" s="280"/>
      <c r="L240" s="280"/>
      <c r="M240" s="281">
        <f t="shared" si="33"/>
        <v>0</v>
      </c>
      <c r="N240" s="279"/>
    </row>
    <row r="241" spans="1:14" customFormat="1" ht="25.5" customHeight="1">
      <c r="A241" s="83">
        <v>4700</v>
      </c>
      <c r="B241" s="84" t="s">
        <v>369</v>
      </c>
      <c r="C241" s="278">
        <f t="shared" ref="C241:N241" si="39">SUM(C242)</f>
        <v>0</v>
      </c>
      <c r="D241" s="278">
        <f t="shared" si="39"/>
        <v>0</v>
      </c>
      <c r="E241" s="278">
        <f t="shared" si="39"/>
        <v>0</v>
      </c>
      <c r="F241" s="278">
        <f t="shared" si="39"/>
        <v>0</v>
      </c>
      <c r="G241" s="278">
        <f t="shared" si="39"/>
        <v>0</v>
      </c>
      <c r="H241" s="278">
        <f t="shared" si="39"/>
        <v>0</v>
      </c>
      <c r="I241" s="278">
        <f t="shared" si="39"/>
        <v>0</v>
      </c>
      <c r="J241" s="278">
        <f t="shared" si="39"/>
        <v>0</v>
      </c>
      <c r="K241" s="278">
        <f t="shared" si="39"/>
        <v>0</v>
      </c>
      <c r="L241" s="278">
        <f t="shared" si="39"/>
        <v>0</v>
      </c>
      <c r="M241" s="278">
        <f t="shared" si="33"/>
        <v>0</v>
      </c>
      <c r="N241" s="290">
        <f t="shared" si="39"/>
        <v>0</v>
      </c>
    </row>
    <row r="242" spans="1:14" customFormat="1" ht="31.5" customHeight="1">
      <c r="A242" s="89">
        <v>471</v>
      </c>
      <c r="B242" s="86" t="s">
        <v>370</v>
      </c>
      <c r="C242" s="291"/>
      <c r="D242" s="291"/>
      <c r="E242" s="291"/>
      <c r="F242" s="291"/>
      <c r="G242" s="291"/>
      <c r="H242" s="291"/>
      <c r="I242" s="291"/>
      <c r="J242" s="291"/>
      <c r="K242" s="291"/>
      <c r="L242" s="291"/>
      <c r="M242" s="281">
        <f t="shared" si="33"/>
        <v>0</v>
      </c>
      <c r="N242" s="279"/>
    </row>
    <row r="243" spans="1:14" customFormat="1" ht="25.5" customHeight="1">
      <c r="A243" s="83">
        <v>4800</v>
      </c>
      <c r="B243" s="84" t="s">
        <v>371</v>
      </c>
      <c r="C243" s="278">
        <f t="shared" ref="C243:N243" si="40">SUM(C244:C248)</f>
        <v>0</v>
      </c>
      <c r="D243" s="278">
        <f>SUM(D244:D248)</f>
        <v>0</v>
      </c>
      <c r="E243" s="278">
        <f t="shared" si="40"/>
        <v>0</v>
      </c>
      <c r="F243" s="278">
        <f t="shared" si="40"/>
        <v>0</v>
      </c>
      <c r="G243" s="278">
        <f t="shared" si="40"/>
        <v>0</v>
      </c>
      <c r="H243" s="278">
        <f t="shared" si="40"/>
        <v>0</v>
      </c>
      <c r="I243" s="278">
        <f t="shared" si="40"/>
        <v>0</v>
      </c>
      <c r="J243" s="278">
        <f t="shared" si="40"/>
        <v>0</v>
      </c>
      <c r="K243" s="278">
        <f t="shared" si="40"/>
        <v>0</v>
      </c>
      <c r="L243" s="278">
        <f t="shared" si="40"/>
        <v>0</v>
      </c>
      <c r="M243" s="278">
        <f t="shared" si="33"/>
        <v>0</v>
      </c>
      <c r="N243" s="290">
        <f t="shared" si="40"/>
        <v>0</v>
      </c>
    </row>
    <row r="244" spans="1:14" customFormat="1" ht="31.5" customHeight="1">
      <c r="A244" s="89">
        <v>481</v>
      </c>
      <c r="B244" s="86" t="s">
        <v>372</v>
      </c>
      <c r="C244" s="280"/>
      <c r="D244" s="280"/>
      <c r="E244" s="280"/>
      <c r="F244" s="280"/>
      <c r="G244" s="280"/>
      <c r="H244" s="280"/>
      <c r="I244" s="280"/>
      <c r="J244" s="280"/>
      <c r="K244" s="280"/>
      <c r="L244" s="280"/>
      <c r="M244" s="281">
        <f t="shared" si="33"/>
        <v>0</v>
      </c>
      <c r="N244" s="292"/>
    </row>
    <row r="245" spans="1:14" customFormat="1" ht="31.5" customHeight="1">
      <c r="A245" s="89">
        <v>482</v>
      </c>
      <c r="B245" s="86" t="s">
        <v>373</v>
      </c>
      <c r="C245" s="280"/>
      <c r="D245" s="280"/>
      <c r="E245" s="280"/>
      <c r="F245" s="280"/>
      <c r="G245" s="280"/>
      <c r="H245" s="280"/>
      <c r="I245" s="280"/>
      <c r="J245" s="280"/>
      <c r="K245" s="280"/>
      <c r="L245" s="280"/>
      <c r="M245" s="281">
        <f t="shared" si="33"/>
        <v>0</v>
      </c>
      <c r="N245" s="279"/>
    </row>
    <row r="246" spans="1:14" customFormat="1" ht="31.5" customHeight="1">
      <c r="A246" s="89">
        <v>483</v>
      </c>
      <c r="B246" s="86" t="s">
        <v>374</v>
      </c>
      <c r="C246" s="280"/>
      <c r="D246" s="280"/>
      <c r="E246" s="280"/>
      <c r="F246" s="280"/>
      <c r="G246" s="280"/>
      <c r="H246" s="280"/>
      <c r="I246" s="280"/>
      <c r="J246" s="280"/>
      <c r="K246" s="280"/>
      <c r="L246" s="280"/>
      <c r="M246" s="281">
        <f t="shared" si="33"/>
        <v>0</v>
      </c>
      <c r="N246" s="292"/>
    </row>
    <row r="247" spans="1:14" customFormat="1" ht="31.5" customHeight="1">
      <c r="A247" s="89">
        <v>484</v>
      </c>
      <c r="B247" s="86" t="s">
        <v>375</v>
      </c>
      <c r="C247" s="280"/>
      <c r="D247" s="280"/>
      <c r="E247" s="280"/>
      <c r="F247" s="280"/>
      <c r="G247" s="280"/>
      <c r="H247" s="280"/>
      <c r="I247" s="280"/>
      <c r="J247" s="280"/>
      <c r="K247" s="280"/>
      <c r="L247" s="280"/>
      <c r="M247" s="281">
        <f t="shared" si="33"/>
        <v>0</v>
      </c>
      <c r="N247" s="292"/>
    </row>
    <row r="248" spans="1:14" customFormat="1" ht="31.5" customHeight="1">
      <c r="A248" s="89">
        <v>485</v>
      </c>
      <c r="B248" s="86" t="s">
        <v>376</v>
      </c>
      <c r="C248" s="280"/>
      <c r="D248" s="280"/>
      <c r="E248" s="280"/>
      <c r="F248" s="280"/>
      <c r="G248" s="280"/>
      <c r="H248" s="280"/>
      <c r="I248" s="280"/>
      <c r="J248" s="280"/>
      <c r="K248" s="280"/>
      <c r="L248" s="280"/>
      <c r="M248" s="281">
        <f t="shared" si="33"/>
        <v>0</v>
      </c>
      <c r="N248" s="292"/>
    </row>
    <row r="249" spans="1:14" customFormat="1" ht="25.5" customHeight="1">
      <c r="A249" s="83">
        <v>4900</v>
      </c>
      <c r="B249" s="84" t="s">
        <v>377</v>
      </c>
      <c r="C249" s="278">
        <f t="shared" ref="C249:L249" si="41">SUM(C250:C252)</f>
        <v>0</v>
      </c>
      <c r="D249" s="278">
        <f>SUM(D250:D252)</f>
        <v>0</v>
      </c>
      <c r="E249" s="278">
        <f t="shared" si="41"/>
        <v>0</v>
      </c>
      <c r="F249" s="278">
        <f t="shared" si="41"/>
        <v>0</v>
      </c>
      <c r="G249" s="278">
        <f t="shared" si="41"/>
        <v>0</v>
      </c>
      <c r="H249" s="278">
        <f t="shared" si="41"/>
        <v>0</v>
      </c>
      <c r="I249" s="278">
        <f t="shared" si="41"/>
        <v>0</v>
      </c>
      <c r="J249" s="278">
        <f t="shared" si="41"/>
        <v>0</v>
      </c>
      <c r="K249" s="278">
        <f t="shared" si="41"/>
        <v>0</v>
      </c>
      <c r="L249" s="278">
        <f t="shared" si="41"/>
        <v>0</v>
      </c>
      <c r="M249" s="278">
        <f t="shared" si="33"/>
        <v>0</v>
      </c>
      <c r="N249" s="283"/>
    </row>
    <row r="250" spans="1:14" customFormat="1" ht="25.5" customHeight="1">
      <c r="A250" s="91">
        <v>491</v>
      </c>
      <c r="B250" s="86" t="s">
        <v>378</v>
      </c>
      <c r="C250" s="291"/>
      <c r="D250" s="291"/>
      <c r="E250" s="291"/>
      <c r="F250" s="291"/>
      <c r="G250" s="291"/>
      <c r="H250" s="291"/>
      <c r="I250" s="291"/>
      <c r="J250" s="291"/>
      <c r="K250" s="291"/>
      <c r="L250" s="291"/>
      <c r="M250" s="281">
        <f t="shared" si="33"/>
        <v>0</v>
      </c>
      <c r="N250" s="279"/>
    </row>
    <row r="251" spans="1:14" customFormat="1" ht="25.5" customHeight="1">
      <c r="A251" s="91">
        <v>492</v>
      </c>
      <c r="B251" s="86" t="s">
        <v>379</v>
      </c>
      <c r="C251" s="291"/>
      <c r="D251" s="291"/>
      <c r="E251" s="291"/>
      <c r="F251" s="291"/>
      <c r="G251" s="291"/>
      <c r="H251" s="291"/>
      <c r="I251" s="291"/>
      <c r="J251" s="291"/>
      <c r="K251" s="291"/>
      <c r="L251" s="291"/>
      <c r="M251" s="281">
        <f t="shared" si="33"/>
        <v>0</v>
      </c>
      <c r="N251" s="279"/>
    </row>
    <row r="252" spans="1:14" customFormat="1" ht="25.5" customHeight="1">
      <c r="A252" s="91">
        <v>493</v>
      </c>
      <c r="B252" s="86" t="s">
        <v>380</v>
      </c>
      <c r="C252" s="291"/>
      <c r="D252" s="291"/>
      <c r="E252" s="291"/>
      <c r="F252" s="291"/>
      <c r="G252" s="291"/>
      <c r="H252" s="291"/>
      <c r="I252" s="291"/>
      <c r="J252" s="291"/>
      <c r="K252" s="291"/>
      <c r="L252" s="291"/>
      <c r="M252" s="281">
        <f t="shared" si="33"/>
        <v>0</v>
      </c>
      <c r="N252" s="279"/>
    </row>
    <row r="253" spans="1:14" s="177" customFormat="1" ht="25.5" customHeight="1">
      <c r="A253" s="172">
        <v>5000</v>
      </c>
      <c r="B253" s="173" t="s">
        <v>381</v>
      </c>
      <c r="C253" s="285">
        <f t="shared" ref="C253:N253" si="42">C254+C261+C266+C269+C276+C278+C287+C297+C302</f>
        <v>0</v>
      </c>
      <c r="D253" s="285">
        <f>D254+D261+D266+D269+D276+D278+D287+D297+D302</f>
        <v>0</v>
      </c>
      <c r="E253" s="285">
        <f t="shared" si="42"/>
        <v>0</v>
      </c>
      <c r="F253" s="285">
        <f t="shared" si="42"/>
        <v>42000</v>
      </c>
      <c r="G253" s="285">
        <f t="shared" si="42"/>
        <v>0</v>
      </c>
      <c r="H253" s="285">
        <f t="shared" si="42"/>
        <v>0</v>
      </c>
      <c r="I253" s="285">
        <f t="shared" si="42"/>
        <v>0</v>
      </c>
      <c r="J253" s="285">
        <f t="shared" si="42"/>
        <v>0</v>
      </c>
      <c r="K253" s="285">
        <f t="shared" si="42"/>
        <v>0</v>
      </c>
      <c r="L253" s="285">
        <f t="shared" si="42"/>
        <v>0</v>
      </c>
      <c r="M253" s="285">
        <f t="shared" si="33"/>
        <v>42000</v>
      </c>
      <c r="N253" s="286">
        <f t="shared" si="42"/>
        <v>0</v>
      </c>
    </row>
    <row r="254" spans="1:14" customFormat="1" ht="25.5" customHeight="1">
      <c r="A254" s="83">
        <v>5100</v>
      </c>
      <c r="B254" s="84" t="s">
        <v>382</v>
      </c>
      <c r="C254" s="278">
        <f>SUM(C255:C260)</f>
        <v>0</v>
      </c>
      <c r="D254" s="278">
        <f>SUM(D255:D260)</f>
        <v>0</v>
      </c>
      <c r="E254" s="278">
        <f t="shared" ref="E254:N254" si="43">SUM(E255:E260)</f>
        <v>0</v>
      </c>
      <c r="F254" s="278">
        <f t="shared" si="43"/>
        <v>42000</v>
      </c>
      <c r="G254" s="278">
        <f t="shared" si="43"/>
        <v>0</v>
      </c>
      <c r="H254" s="278">
        <f t="shared" si="43"/>
        <v>0</v>
      </c>
      <c r="I254" s="278">
        <f t="shared" si="43"/>
        <v>0</v>
      </c>
      <c r="J254" s="278">
        <f t="shared" si="43"/>
        <v>0</v>
      </c>
      <c r="K254" s="278">
        <f t="shared" si="43"/>
        <v>0</v>
      </c>
      <c r="L254" s="278">
        <f t="shared" si="43"/>
        <v>0</v>
      </c>
      <c r="M254" s="278">
        <f t="shared" si="33"/>
        <v>42000</v>
      </c>
      <c r="N254" s="284">
        <f t="shared" si="43"/>
        <v>0</v>
      </c>
    </row>
    <row r="255" spans="1:14" customFormat="1" ht="25.5" customHeight="1">
      <c r="A255" s="89">
        <v>511</v>
      </c>
      <c r="B255" s="86" t="s">
        <v>383</v>
      </c>
      <c r="C255" s="280"/>
      <c r="D255" s="280"/>
      <c r="E255" s="280"/>
      <c r="F255" s="280"/>
      <c r="G255" s="280"/>
      <c r="H255" s="280"/>
      <c r="I255" s="280"/>
      <c r="J255" s="280"/>
      <c r="K255" s="280"/>
      <c r="L255" s="280"/>
      <c r="M255" s="281">
        <f t="shared" si="33"/>
        <v>0</v>
      </c>
      <c r="N255" s="279"/>
    </row>
    <row r="256" spans="1:14" customFormat="1" ht="25.5" customHeight="1">
      <c r="A256" s="89">
        <v>512</v>
      </c>
      <c r="B256" s="86" t="s">
        <v>384</v>
      </c>
      <c r="C256" s="280"/>
      <c r="D256" s="280"/>
      <c r="E256" s="280"/>
      <c r="F256" s="280"/>
      <c r="G256" s="280"/>
      <c r="H256" s="280"/>
      <c r="I256" s="280"/>
      <c r="J256" s="280"/>
      <c r="K256" s="280"/>
      <c r="L256" s="280"/>
      <c r="M256" s="281">
        <f t="shared" si="33"/>
        <v>0</v>
      </c>
      <c r="N256" s="279"/>
    </row>
    <row r="257" spans="1:14" customFormat="1" ht="25.5" customHeight="1">
      <c r="A257" s="89">
        <v>513</v>
      </c>
      <c r="B257" s="86" t="s">
        <v>385</v>
      </c>
      <c r="C257" s="280"/>
      <c r="D257" s="280"/>
      <c r="E257" s="280"/>
      <c r="F257" s="280"/>
      <c r="G257" s="280"/>
      <c r="H257" s="280"/>
      <c r="I257" s="280"/>
      <c r="J257" s="280"/>
      <c r="K257" s="280"/>
      <c r="L257" s="280"/>
      <c r="M257" s="281">
        <f t="shared" si="33"/>
        <v>0</v>
      </c>
      <c r="N257" s="279"/>
    </row>
    <row r="258" spans="1:14" customFormat="1" ht="25.5" customHeight="1">
      <c r="A258" s="89">
        <v>514</v>
      </c>
      <c r="B258" s="86" t="s">
        <v>386</v>
      </c>
      <c r="C258" s="280"/>
      <c r="D258" s="280"/>
      <c r="E258" s="280"/>
      <c r="F258" s="280"/>
      <c r="G258" s="280"/>
      <c r="H258" s="280"/>
      <c r="I258" s="280"/>
      <c r="J258" s="280"/>
      <c r="K258" s="280"/>
      <c r="L258" s="280"/>
      <c r="M258" s="281">
        <f t="shared" si="33"/>
        <v>0</v>
      </c>
      <c r="N258" s="279"/>
    </row>
    <row r="259" spans="1:14" customFormat="1" ht="25.5" customHeight="1">
      <c r="A259" s="89">
        <v>515</v>
      </c>
      <c r="B259" s="86" t="s">
        <v>387</v>
      </c>
      <c r="C259" s="280"/>
      <c r="D259" s="280"/>
      <c r="E259" s="280"/>
      <c r="F259" s="280">
        <v>40000</v>
      </c>
      <c r="G259" s="280"/>
      <c r="H259" s="280"/>
      <c r="I259" s="280"/>
      <c r="J259" s="280"/>
      <c r="K259" s="280"/>
      <c r="L259" s="280"/>
      <c r="M259" s="281">
        <f t="shared" si="33"/>
        <v>40000</v>
      </c>
      <c r="N259" s="279"/>
    </row>
    <row r="260" spans="1:14" customFormat="1" ht="25.5" customHeight="1">
      <c r="A260" s="89">
        <v>519</v>
      </c>
      <c r="B260" s="86" t="s">
        <v>388</v>
      </c>
      <c r="C260" s="280"/>
      <c r="D260" s="280"/>
      <c r="E260" s="280"/>
      <c r="F260" s="280">
        <v>2000</v>
      </c>
      <c r="G260" s="280"/>
      <c r="H260" s="280"/>
      <c r="I260" s="280"/>
      <c r="J260" s="280"/>
      <c r="K260" s="280"/>
      <c r="L260" s="280"/>
      <c r="M260" s="281">
        <f t="shared" si="33"/>
        <v>2000</v>
      </c>
      <c r="N260" s="279"/>
    </row>
    <row r="261" spans="1:14" customFormat="1" ht="25.5" customHeight="1">
      <c r="A261" s="83">
        <v>5200</v>
      </c>
      <c r="B261" s="84" t="s">
        <v>389</v>
      </c>
      <c r="C261" s="278">
        <f t="shared" ref="C261:N261" si="44">SUM(C262:C265)</f>
        <v>0</v>
      </c>
      <c r="D261" s="278">
        <f>SUM(D262:D265)</f>
        <v>0</v>
      </c>
      <c r="E261" s="278">
        <f t="shared" si="44"/>
        <v>0</v>
      </c>
      <c r="F261" s="278">
        <f t="shared" si="44"/>
        <v>0</v>
      </c>
      <c r="G261" s="278">
        <f t="shared" si="44"/>
        <v>0</v>
      </c>
      <c r="H261" s="278">
        <f t="shared" si="44"/>
        <v>0</v>
      </c>
      <c r="I261" s="278">
        <f t="shared" si="44"/>
        <v>0</v>
      </c>
      <c r="J261" s="278">
        <f t="shared" si="44"/>
        <v>0</v>
      </c>
      <c r="K261" s="278">
        <f t="shared" si="44"/>
        <v>0</v>
      </c>
      <c r="L261" s="278">
        <f t="shared" si="44"/>
        <v>0</v>
      </c>
      <c r="M261" s="278">
        <f t="shared" si="33"/>
        <v>0</v>
      </c>
      <c r="N261" s="284">
        <f t="shared" si="44"/>
        <v>0</v>
      </c>
    </row>
    <row r="262" spans="1:14" customFormat="1" ht="25.5" customHeight="1">
      <c r="A262" s="89">
        <v>521</v>
      </c>
      <c r="B262" s="86" t="s">
        <v>390</v>
      </c>
      <c r="C262" s="280"/>
      <c r="D262" s="280"/>
      <c r="E262" s="280"/>
      <c r="F262" s="280"/>
      <c r="G262" s="280"/>
      <c r="H262" s="280"/>
      <c r="I262" s="280"/>
      <c r="J262" s="280"/>
      <c r="K262" s="280"/>
      <c r="L262" s="280"/>
      <c r="M262" s="281">
        <f t="shared" si="33"/>
        <v>0</v>
      </c>
      <c r="N262" s="279"/>
    </row>
    <row r="263" spans="1:14" customFormat="1" ht="25.5" customHeight="1">
      <c r="A263" s="89">
        <v>522</v>
      </c>
      <c r="B263" s="86" t="s">
        <v>391</v>
      </c>
      <c r="C263" s="280"/>
      <c r="D263" s="280"/>
      <c r="E263" s="280"/>
      <c r="F263" s="280"/>
      <c r="G263" s="280"/>
      <c r="H263" s="280"/>
      <c r="I263" s="280"/>
      <c r="J263" s="280"/>
      <c r="K263" s="280"/>
      <c r="L263" s="280"/>
      <c r="M263" s="281">
        <f t="shared" si="33"/>
        <v>0</v>
      </c>
      <c r="N263" s="279"/>
    </row>
    <row r="264" spans="1:14" customFormat="1" ht="25.5" customHeight="1">
      <c r="A264" s="89">
        <v>523</v>
      </c>
      <c r="B264" s="86" t="s">
        <v>392</v>
      </c>
      <c r="C264" s="280"/>
      <c r="D264" s="280"/>
      <c r="E264" s="280"/>
      <c r="F264" s="280"/>
      <c r="G264" s="280"/>
      <c r="H264" s="280"/>
      <c r="I264" s="280"/>
      <c r="J264" s="280"/>
      <c r="K264" s="280"/>
      <c r="L264" s="280"/>
      <c r="M264" s="281">
        <f t="shared" ref="M264:M327" si="45">SUM(C264:L264)</f>
        <v>0</v>
      </c>
      <c r="N264" s="279"/>
    </row>
    <row r="265" spans="1:14" customFormat="1" ht="25.5" customHeight="1">
      <c r="A265" s="89">
        <v>529</v>
      </c>
      <c r="B265" s="86" t="s">
        <v>393</v>
      </c>
      <c r="C265" s="280"/>
      <c r="D265" s="280"/>
      <c r="E265" s="280"/>
      <c r="F265" s="280"/>
      <c r="G265" s="280"/>
      <c r="H265" s="280"/>
      <c r="I265" s="280"/>
      <c r="J265" s="280"/>
      <c r="K265" s="280"/>
      <c r="L265" s="280"/>
      <c r="M265" s="281">
        <f t="shared" si="45"/>
        <v>0</v>
      </c>
      <c r="N265" s="279"/>
    </row>
    <row r="266" spans="1:14" customFormat="1" ht="25.5" customHeight="1">
      <c r="A266" s="83">
        <v>5300</v>
      </c>
      <c r="B266" s="84" t="s">
        <v>394</v>
      </c>
      <c r="C266" s="278">
        <f t="shared" ref="C266:L266" si="46">SUM(C267:C268)</f>
        <v>0</v>
      </c>
      <c r="D266" s="278">
        <f>SUM(D267:D268)</f>
        <v>0</v>
      </c>
      <c r="E266" s="278">
        <f t="shared" si="46"/>
        <v>0</v>
      </c>
      <c r="F266" s="278">
        <f t="shared" si="46"/>
        <v>0</v>
      </c>
      <c r="G266" s="278">
        <f t="shared" si="46"/>
        <v>0</v>
      </c>
      <c r="H266" s="278">
        <f t="shared" si="46"/>
        <v>0</v>
      </c>
      <c r="I266" s="278">
        <f t="shared" si="46"/>
        <v>0</v>
      </c>
      <c r="J266" s="278">
        <f t="shared" si="46"/>
        <v>0</v>
      </c>
      <c r="K266" s="278">
        <f t="shared" si="46"/>
        <v>0</v>
      </c>
      <c r="L266" s="278">
        <f t="shared" si="46"/>
        <v>0</v>
      </c>
      <c r="M266" s="278">
        <f t="shared" si="45"/>
        <v>0</v>
      </c>
      <c r="N266" s="283"/>
    </row>
    <row r="267" spans="1:14" customFormat="1" ht="25.5" customHeight="1">
      <c r="A267" s="89">
        <v>531</v>
      </c>
      <c r="B267" s="86" t="s">
        <v>395</v>
      </c>
      <c r="C267" s="280"/>
      <c r="D267" s="280"/>
      <c r="E267" s="280"/>
      <c r="F267" s="280"/>
      <c r="G267" s="280"/>
      <c r="H267" s="280"/>
      <c r="I267" s="280"/>
      <c r="J267" s="280"/>
      <c r="K267" s="280"/>
      <c r="L267" s="280"/>
      <c r="M267" s="281">
        <f t="shared" si="45"/>
        <v>0</v>
      </c>
      <c r="N267" s="279"/>
    </row>
    <row r="268" spans="1:14" customFormat="1" ht="25.5" customHeight="1">
      <c r="A268" s="89">
        <v>532</v>
      </c>
      <c r="B268" s="86" t="s">
        <v>396</v>
      </c>
      <c r="C268" s="280"/>
      <c r="D268" s="280"/>
      <c r="E268" s="280"/>
      <c r="F268" s="280"/>
      <c r="G268" s="280"/>
      <c r="H268" s="280"/>
      <c r="I268" s="280"/>
      <c r="J268" s="280"/>
      <c r="K268" s="280"/>
      <c r="L268" s="280"/>
      <c r="M268" s="281">
        <f t="shared" si="45"/>
        <v>0</v>
      </c>
      <c r="N268" s="279"/>
    </row>
    <row r="269" spans="1:14" customFormat="1" ht="25.5" customHeight="1">
      <c r="A269" s="83">
        <v>5400</v>
      </c>
      <c r="B269" s="84" t="s">
        <v>397</v>
      </c>
      <c r="C269" s="278">
        <f t="shared" ref="C269:N269" si="47">SUM(C270:C275)</f>
        <v>0</v>
      </c>
      <c r="D269" s="278">
        <f>SUM(D270:D275)</f>
        <v>0</v>
      </c>
      <c r="E269" s="278">
        <f t="shared" si="47"/>
        <v>0</v>
      </c>
      <c r="F269" s="278">
        <f t="shared" si="47"/>
        <v>0</v>
      </c>
      <c r="G269" s="278">
        <f t="shared" si="47"/>
        <v>0</v>
      </c>
      <c r="H269" s="278">
        <f t="shared" si="47"/>
        <v>0</v>
      </c>
      <c r="I269" s="278">
        <f t="shared" si="47"/>
        <v>0</v>
      </c>
      <c r="J269" s="278">
        <f t="shared" si="47"/>
        <v>0</v>
      </c>
      <c r="K269" s="278">
        <f t="shared" si="47"/>
        <v>0</v>
      </c>
      <c r="L269" s="278">
        <f t="shared" si="47"/>
        <v>0</v>
      </c>
      <c r="M269" s="278">
        <f t="shared" si="45"/>
        <v>0</v>
      </c>
      <c r="N269" s="284">
        <f t="shared" si="47"/>
        <v>0</v>
      </c>
    </row>
    <row r="270" spans="1:14" customFormat="1" ht="25.5" customHeight="1">
      <c r="A270" s="89">
        <v>541</v>
      </c>
      <c r="B270" s="86" t="s">
        <v>398</v>
      </c>
      <c r="C270" s="280"/>
      <c r="D270" s="280"/>
      <c r="E270" s="280"/>
      <c r="F270" s="280"/>
      <c r="G270" s="280"/>
      <c r="H270" s="280"/>
      <c r="I270" s="280"/>
      <c r="J270" s="280"/>
      <c r="K270" s="280"/>
      <c r="L270" s="280"/>
      <c r="M270" s="281">
        <f t="shared" si="45"/>
        <v>0</v>
      </c>
      <c r="N270" s="279"/>
    </row>
    <row r="271" spans="1:14" customFormat="1" ht="25.5" customHeight="1">
      <c r="A271" s="89">
        <v>542</v>
      </c>
      <c r="B271" s="86" t="s">
        <v>399</v>
      </c>
      <c r="C271" s="280"/>
      <c r="D271" s="280"/>
      <c r="E271" s="280"/>
      <c r="F271" s="280"/>
      <c r="G271" s="280"/>
      <c r="H271" s="280"/>
      <c r="I271" s="280"/>
      <c r="J271" s="280"/>
      <c r="K271" s="280"/>
      <c r="L271" s="280"/>
      <c r="M271" s="281">
        <f t="shared" si="45"/>
        <v>0</v>
      </c>
      <c r="N271" s="279"/>
    </row>
    <row r="272" spans="1:14" customFormat="1" ht="25.5" customHeight="1">
      <c r="A272" s="89">
        <v>543</v>
      </c>
      <c r="B272" s="86" t="s">
        <v>400</v>
      </c>
      <c r="C272" s="280"/>
      <c r="D272" s="280"/>
      <c r="E272" s="280"/>
      <c r="F272" s="280"/>
      <c r="G272" s="280"/>
      <c r="H272" s="280"/>
      <c r="I272" s="280"/>
      <c r="J272" s="280"/>
      <c r="K272" s="280"/>
      <c r="L272" s="280"/>
      <c r="M272" s="281">
        <f t="shared" si="45"/>
        <v>0</v>
      </c>
      <c r="N272" s="279"/>
    </row>
    <row r="273" spans="1:14" customFormat="1" ht="25.5" customHeight="1">
      <c r="A273" s="89">
        <v>544</v>
      </c>
      <c r="B273" s="86" t="s">
        <v>401</v>
      </c>
      <c r="C273" s="280"/>
      <c r="D273" s="280"/>
      <c r="E273" s="280"/>
      <c r="F273" s="280"/>
      <c r="G273" s="280"/>
      <c r="H273" s="280"/>
      <c r="I273" s="280"/>
      <c r="J273" s="280"/>
      <c r="K273" s="280"/>
      <c r="L273" s="280"/>
      <c r="M273" s="281">
        <f t="shared" si="45"/>
        <v>0</v>
      </c>
      <c r="N273" s="279"/>
    </row>
    <row r="274" spans="1:14" customFormat="1" ht="25.5" customHeight="1">
      <c r="A274" s="89">
        <v>545</v>
      </c>
      <c r="B274" s="86" t="s">
        <v>402</v>
      </c>
      <c r="C274" s="280"/>
      <c r="D274" s="280"/>
      <c r="E274" s="280"/>
      <c r="F274" s="280"/>
      <c r="G274" s="280"/>
      <c r="H274" s="280"/>
      <c r="I274" s="280"/>
      <c r="J274" s="280"/>
      <c r="K274" s="280"/>
      <c r="L274" s="280"/>
      <c r="M274" s="281">
        <f t="shared" si="45"/>
        <v>0</v>
      </c>
      <c r="N274" s="279"/>
    </row>
    <row r="275" spans="1:14" customFormat="1" ht="25.5" customHeight="1">
      <c r="A275" s="89">
        <v>549</v>
      </c>
      <c r="B275" s="86" t="s">
        <v>403</v>
      </c>
      <c r="C275" s="280"/>
      <c r="D275" s="280"/>
      <c r="E275" s="280"/>
      <c r="F275" s="280"/>
      <c r="G275" s="280"/>
      <c r="H275" s="280"/>
      <c r="I275" s="280"/>
      <c r="J275" s="280"/>
      <c r="K275" s="280"/>
      <c r="L275" s="280"/>
      <c r="M275" s="281">
        <f t="shared" si="45"/>
        <v>0</v>
      </c>
      <c r="N275" s="279"/>
    </row>
    <row r="276" spans="1:14" customFormat="1" ht="25.5" customHeight="1">
      <c r="A276" s="83">
        <v>5500</v>
      </c>
      <c r="B276" s="84" t="s">
        <v>404</v>
      </c>
      <c r="C276" s="278">
        <f t="shared" ref="C276:N276" si="48">SUM(C277)</f>
        <v>0</v>
      </c>
      <c r="D276" s="278">
        <f t="shared" si="48"/>
        <v>0</v>
      </c>
      <c r="E276" s="278">
        <f t="shared" si="48"/>
        <v>0</v>
      </c>
      <c r="F276" s="278">
        <f t="shared" si="48"/>
        <v>0</v>
      </c>
      <c r="G276" s="278">
        <f t="shared" si="48"/>
        <v>0</v>
      </c>
      <c r="H276" s="278">
        <f t="shared" si="48"/>
        <v>0</v>
      </c>
      <c r="I276" s="278">
        <f t="shared" si="48"/>
        <v>0</v>
      </c>
      <c r="J276" s="278">
        <f t="shared" si="48"/>
        <v>0</v>
      </c>
      <c r="K276" s="278">
        <f t="shared" si="48"/>
        <v>0</v>
      </c>
      <c r="L276" s="278">
        <f t="shared" si="48"/>
        <v>0</v>
      </c>
      <c r="M276" s="278">
        <f t="shared" si="45"/>
        <v>0</v>
      </c>
      <c r="N276" s="284">
        <f t="shared" si="48"/>
        <v>0</v>
      </c>
    </row>
    <row r="277" spans="1:14" customFormat="1" ht="25.5" customHeight="1">
      <c r="A277" s="89">
        <v>551</v>
      </c>
      <c r="B277" s="86" t="s">
        <v>405</v>
      </c>
      <c r="C277" s="280"/>
      <c r="D277" s="280"/>
      <c r="E277" s="280"/>
      <c r="F277" s="280"/>
      <c r="G277" s="280"/>
      <c r="H277" s="280"/>
      <c r="I277" s="280"/>
      <c r="J277" s="280"/>
      <c r="K277" s="280"/>
      <c r="L277" s="280"/>
      <c r="M277" s="281">
        <f t="shared" si="45"/>
        <v>0</v>
      </c>
      <c r="N277" s="279"/>
    </row>
    <row r="278" spans="1:14" customFormat="1" ht="25.5" customHeight="1">
      <c r="A278" s="83">
        <v>5600</v>
      </c>
      <c r="B278" s="84" t="s">
        <v>406</v>
      </c>
      <c r="C278" s="278">
        <f t="shared" ref="C278:N278" si="49">SUM(C279:C286)</f>
        <v>0</v>
      </c>
      <c r="D278" s="278">
        <f>SUM(D279:D286)</f>
        <v>0</v>
      </c>
      <c r="E278" s="278">
        <f t="shared" si="49"/>
        <v>0</v>
      </c>
      <c r="F278" s="278">
        <f t="shared" si="49"/>
        <v>0</v>
      </c>
      <c r="G278" s="278">
        <f t="shared" si="49"/>
        <v>0</v>
      </c>
      <c r="H278" s="278">
        <f t="shared" si="49"/>
        <v>0</v>
      </c>
      <c r="I278" s="278">
        <f t="shared" si="49"/>
        <v>0</v>
      </c>
      <c r="J278" s="278">
        <f t="shared" si="49"/>
        <v>0</v>
      </c>
      <c r="K278" s="278">
        <f t="shared" si="49"/>
        <v>0</v>
      </c>
      <c r="L278" s="278">
        <f t="shared" si="49"/>
        <v>0</v>
      </c>
      <c r="M278" s="278">
        <f t="shared" si="45"/>
        <v>0</v>
      </c>
      <c r="N278" s="284">
        <f t="shared" si="49"/>
        <v>0</v>
      </c>
    </row>
    <row r="279" spans="1:14" customFormat="1" ht="25.5" customHeight="1">
      <c r="A279" s="89">
        <v>561</v>
      </c>
      <c r="B279" s="86" t="s">
        <v>407</v>
      </c>
      <c r="C279" s="280"/>
      <c r="D279" s="280"/>
      <c r="E279" s="280"/>
      <c r="F279" s="280"/>
      <c r="G279" s="280"/>
      <c r="H279" s="280"/>
      <c r="I279" s="280"/>
      <c r="J279" s="280"/>
      <c r="K279" s="280"/>
      <c r="L279" s="280"/>
      <c r="M279" s="281">
        <f t="shared" si="45"/>
        <v>0</v>
      </c>
      <c r="N279" s="279"/>
    </row>
    <row r="280" spans="1:14" customFormat="1" ht="25.5" customHeight="1">
      <c r="A280" s="89">
        <v>562</v>
      </c>
      <c r="B280" s="86" t="s">
        <v>408</v>
      </c>
      <c r="C280" s="280"/>
      <c r="D280" s="280"/>
      <c r="E280" s="280"/>
      <c r="F280" s="280"/>
      <c r="G280" s="280"/>
      <c r="H280" s="280"/>
      <c r="I280" s="280"/>
      <c r="J280" s="280"/>
      <c r="K280" s="280"/>
      <c r="L280" s="280"/>
      <c r="M280" s="281">
        <f t="shared" si="45"/>
        <v>0</v>
      </c>
      <c r="N280" s="279"/>
    </row>
    <row r="281" spans="1:14" customFormat="1" ht="25.5" customHeight="1">
      <c r="A281" s="89">
        <v>563</v>
      </c>
      <c r="B281" s="86" t="s">
        <v>409</v>
      </c>
      <c r="C281" s="280"/>
      <c r="D281" s="280"/>
      <c r="E281" s="280"/>
      <c r="F281" s="280"/>
      <c r="G281" s="280"/>
      <c r="H281" s="280"/>
      <c r="I281" s="280"/>
      <c r="J281" s="280"/>
      <c r="K281" s="280"/>
      <c r="L281" s="280"/>
      <c r="M281" s="281">
        <f t="shared" si="45"/>
        <v>0</v>
      </c>
      <c r="N281" s="279"/>
    </row>
    <row r="282" spans="1:14" customFormat="1" ht="29.25" customHeight="1">
      <c r="A282" s="89">
        <v>564</v>
      </c>
      <c r="B282" s="86" t="s">
        <v>410</v>
      </c>
      <c r="C282" s="280"/>
      <c r="D282" s="280"/>
      <c r="E282" s="280"/>
      <c r="F282" s="280"/>
      <c r="G282" s="280"/>
      <c r="H282" s="280"/>
      <c r="I282" s="280"/>
      <c r="J282" s="280"/>
      <c r="K282" s="280"/>
      <c r="L282" s="280"/>
      <c r="M282" s="281">
        <f t="shared" si="45"/>
        <v>0</v>
      </c>
      <c r="N282" s="279"/>
    </row>
    <row r="283" spans="1:14" customFormat="1" ht="25.5" customHeight="1">
      <c r="A283" s="89">
        <v>565</v>
      </c>
      <c r="B283" s="86" t="s">
        <v>411</v>
      </c>
      <c r="C283" s="280"/>
      <c r="D283" s="280"/>
      <c r="E283" s="280"/>
      <c r="F283" s="280"/>
      <c r="G283" s="280"/>
      <c r="H283" s="280"/>
      <c r="I283" s="280"/>
      <c r="J283" s="280"/>
      <c r="K283" s="280"/>
      <c r="L283" s="280"/>
      <c r="M283" s="281">
        <f t="shared" si="45"/>
        <v>0</v>
      </c>
      <c r="N283" s="279"/>
    </row>
    <row r="284" spans="1:14" customFormat="1" ht="27.75" customHeight="1">
      <c r="A284" s="89">
        <v>566</v>
      </c>
      <c r="B284" s="86" t="s">
        <v>412</v>
      </c>
      <c r="C284" s="280"/>
      <c r="D284" s="280"/>
      <c r="E284" s="280"/>
      <c r="F284" s="280"/>
      <c r="G284" s="280"/>
      <c r="H284" s="280"/>
      <c r="I284" s="280"/>
      <c r="J284" s="280"/>
      <c r="K284" s="280"/>
      <c r="L284" s="280"/>
      <c r="M284" s="281">
        <f t="shared" si="45"/>
        <v>0</v>
      </c>
      <c r="N284" s="279"/>
    </row>
    <row r="285" spans="1:14" customFormat="1" ht="25.5" customHeight="1">
      <c r="A285" s="89">
        <v>567</v>
      </c>
      <c r="B285" s="86" t="s">
        <v>413</v>
      </c>
      <c r="C285" s="280"/>
      <c r="D285" s="280"/>
      <c r="E285" s="280"/>
      <c r="F285" s="280"/>
      <c r="G285" s="280"/>
      <c r="H285" s="280"/>
      <c r="I285" s="280"/>
      <c r="J285" s="280"/>
      <c r="K285" s="280"/>
      <c r="L285" s="280"/>
      <c r="M285" s="281">
        <f t="shared" si="45"/>
        <v>0</v>
      </c>
      <c r="N285" s="279"/>
    </row>
    <row r="286" spans="1:14" customFormat="1" ht="25.5" customHeight="1">
      <c r="A286" s="89">
        <v>569</v>
      </c>
      <c r="B286" s="86" t="s">
        <v>414</v>
      </c>
      <c r="C286" s="280"/>
      <c r="D286" s="280"/>
      <c r="E286" s="280"/>
      <c r="F286" s="280"/>
      <c r="G286" s="280"/>
      <c r="H286" s="280"/>
      <c r="I286" s="280"/>
      <c r="J286" s="280"/>
      <c r="K286" s="280"/>
      <c r="L286" s="280"/>
      <c r="M286" s="281">
        <f t="shared" si="45"/>
        <v>0</v>
      </c>
      <c r="N286" s="279"/>
    </row>
    <row r="287" spans="1:14" customFormat="1" ht="25.5" customHeight="1">
      <c r="A287" s="83">
        <v>5700</v>
      </c>
      <c r="B287" s="84" t="s">
        <v>415</v>
      </c>
      <c r="C287" s="278">
        <f t="shared" ref="C287:N287" si="50">SUM(C288:C296)</f>
        <v>0</v>
      </c>
      <c r="D287" s="278">
        <f>SUM(D288:D296)</f>
        <v>0</v>
      </c>
      <c r="E287" s="278">
        <f t="shared" si="50"/>
        <v>0</v>
      </c>
      <c r="F287" s="278">
        <f t="shared" si="50"/>
        <v>0</v>
      </c>
      <c r="G287" s="278">
        <f t="shared" si="50"/>
        <v>0</v>
      </c>
      <c r="H287" s="278">
        <f t="shared" si="50"/>
        <v>0</v>
      </c>
      <c r="I287" s="278">
        <f t="shared" si="50"/>
        <v>0</v>
      </c>
      <c r="J287" s="278">
        <f t="shared" si="50"/>
        <v>0</v>
      </c>
      <c r="K287" s="278">
        <f t="shared" si="50"/>
        <v>0</v>
      </c>
      <c r="L287" s="278">
        <f t="shared" si="50"/>
        <v>0</v>
      </c>
      <c r="M287" s="278">
        <f t="shared" si="45"/>
        <v>0</v>
      </c>
      <c r="N287" s="284">
        <f t="shared" si="50"/>
        <v>0</v>
      </c>
    </row>
    <row r="288" spans="1:14" customFormat="1" ht="25.5" customHeight="1">
      <c r="A288" s="89">
        <v>571</v>
      </c>
      <c r="B288" s="86" t="s">
        <v>416</v>
      </c>
      <c r="C288" s="280"/>
      <c r="D288" s="280"/>
      <c r="E288" s="280"/>
      <c r="F288" s="280"/>
      <c r="G288" s="280"/>
      <c r="H288" s="280"/>
      <c r="I288" s="280"/>
      <c r="J288" s="280"/>
      <c r="K288" s="280"/>
      <c r="L288" s="280"/>
      <c r="M288" s="281">
        <f t="shared" si="45"/>
        <v>0</v>
      </c>
      <c r="N288" s="279"/>
    </row>
    <row r="289" spans="1:14" customFormat="1" ht="25.5" customHeight="1">
      <c r="A289" s="89">
        <v>572</v>
      </c>
      <c r="B289" s="86" t="s">
        <v>417</v>
      </c>
      <c r="C289" s="280"/>
      <c r="D289" s="280"/>
      <c r="E289" s="280"/>
      <c r="F289" s="280"/>
      <c r="G289" s="280"/>
      <c r="H289" s="280"/>
      <c r="I289" s="280"/>
      <c r="J289" s="280"/>
      <c r="K289" s="280"/>
      <c r="L289" s="280"/>
      <c r="M289" s="281">
        <f t="shared" si="45"/>
        <v>0</v>
      </c>
      <c r="N289" s="279"/>
    </row>
    <row r="290" spans="1:14" customFormat="1" ht="25.5" customHeight="1">
      <c r="A290" s="89">
        <v>573</v>
      </c>
      <c r="B290" s="86" t="s">
        <v>418</v>
      </c>
      <c r="C290" s="280"/>
      <c r="D290" s="280"/>
      <c r="E290" s="280"/>
      <c r="F290" s="280"/>
      <c r="G290" s="280"/>
      <c r="H290" s="280"/>
      <c r="I290" s="280"/>
      <c r="J290" s="280"/>
      <c r="K290" s="280"/>
      <c r="L290" s="280"/>
      <c r="M290" s="281">
        <f t="shared" si="45"/>
        <v>0</v>
      </c>
      <c r="N290" s="279"/>
    </row>
    <row r="291" spans="1:14" customFormat="1" ht="25.5" customHeight="1">
      <c r="A291" s="89">
        <v>574</v>
      </c>
      <c r="B291" s="86" t="s">
        <v>419</v>
      </c>
      <c r="C291" s="280"/>
      <c r="D291" s="280"/>
      <c r="E291" s="280"/>
      <c r="F291" s="280"/>
      <c r="G291" s="280"/>
      <c r="H291" s="280"/>
      <c r="I291" s="280"/>
      <c r="J291" s="280"/>
      <c r="K291" s="280"/>
      <c r="L291" s="280"/>
      <c r="M291" s="281">
        <f t="shared" si="45"/>
        <v>0</v>
      </c>
      <c r="N291" s="279"/>
    </row>
    <row r="292" spans="1:14" customFormat="1" ht="25.5" customHeight="1">
      <c r="A292" s="89">
        <v>575</v>
      </c>
      <c r="B292" s="86" t="s">
        <v>420</v>
      </c>
      <c r="C292" s="280"/>
      <c r="D292" s="280"/>
      <c r="E292" s="280"/>
      <c r="F292" s="280"/>
      <c r="G292" s="280"/>
      <c r="H292" s="280"/>
      <c r="I292" s="280"/>
      <c r="J292" s="280"/>
      <c r="K292" s="280"/>
      <c r="L292" s="280"/>
      <c r="M292" s="281">
        <f t="shared" si="45"/>
        <v>0</v>
      </c>
      <c r="N292" s="279"/>
    </row>
    <row r="293" spans="1:14" customFormat="1" ht="25.5" customHeight="1">
      <c r="A293" s="89">
        <v>576</v>
      </c>
      <c r="B293" s="86" t="s">
        <v>421</v>
      </c>
      <c r="C293" s="280"/>
      <c r="D293" s="280"/>
      <c r="E293" s="280"/>
      <c r="F293" s="280"/>
      <c r="G293" s="280"/>
      <c r="H293" s="280"/>
      <c r="I293" s="280"/>
      <c r="J293" s="280"/>
      <c r="K293" s="280"/>
      <c r="L293" s="280"/>
      <c r="M293" s="281">
        <f t="shared" si="45"/>
        <v>0</v>
      </c>
      <c r="N293" s="279"/>
    </row>
    <row r="294" spans="1:14" customFormat="1" ht="25.5" customHeight="1">
      <c r="A294" s="89">
        <v>577</v>
      </c>
      <c r="B294" s="86" t="s">
        <v>422</v>
      </c>
      <c r="C294" s="280"/>
      <c r="D294" s="280"/>
      <c r="E294" s="280"/>
      <c r="F294" s="280"/>
      <c r="G294" s="280"/>
      <c r="H294" s="280"/>
      <c r="I294" s="280"/>
      <c r="J294" s="280"/>
      <c r="K294" s="280"/>
      <c r="L294" s="280"/>
      <c r="M294" s="281">
        <f t="shared" si="45"/>
        <v>0</v>
      </c>
      <c r="N294" s="279"/>
    </row>
    <row r="295" spans="1:14" customFormat="1" ht="25.5" customHeight="1">
      <c r="A295" s="89">
        <v>578</v>
      </c>
      <c r="B295" s="86" t="s">
        <v>423</v>
      </c>
      <c r="C295" s="280"/>
      <c r="D295" s="280"/>
      <c r="E295" s="280"/>
      <c r="F295" s="280"/>
      <c r="G295" s="280"/>
      <c r="H295" s="280"/>
      <c r="I295" s="280"/>
      <c r="J295" s="280"/>
      <c r="K295" s="280"/>
      <c r="L295" s="280"/>
      <c r="M295" s="281">
        <f t="shared" si="45"/>
        <v>0</v>
      </c>
      <c r="N295" s="279"/>
    </row>
    <row r="296" spans="1:14" customFormat="1" ht="25.5" customHeight="1">
      <c r="A296" s="89">
        <v>579</v>
      </c>
      <c r="B296" s="86" t="s">
        <v>424</v>
      </c>
      <c r="C296" s="280"/>
      <c r="D296" s="280"/>
      <c r="E296" s="280"/>
      <c r="F296" s="280"/>
      <c r="G296" s="280"/>
      <c r="H296" s="280"/>
      <c r="I296" s="280"/>
      <c r="J296" s="280"/>
      <c r="K296" s="280"/>
      <c r="L296" s="280"/>
      <c r="M296" s="281">
        <f t="shared" si="45"/>
        <v>0</v>
      </c>
      <c r="N296" s="279"/>
    </row>
    <row r="297" spans="1:14" customFormat="1" ht="25.5" customHeight="1">
      <c r="A297" s="83">
        <v>5800</v>
      </c>
      <c r="B297" s="84" t="s">
        <v>425</v>
      </c>
      <c r="C297" s="278">
        <f t="shared" ref="C297:N297" si="51">SUM(C298:C301)</f>
        <v>0</v>
      </c>
      <c r="D297" s="278">
        <f>SUM(D298:D301)</f>
        <v>0</v>
      </c>
      <c r="E297" s="278">
        <f t="shared" si="51"/>
        <v>0</v>
      </c>
      <c r="F297" s="278">
        <f t="shared" si="51"/>
        <v>0</v>
      </c>
      <c r="G297" s="278">
        <f t="shared" si="51"/>
        <v>0</v>
      </c>
      <c r="H297" s="278">
        <f t="shared" si="51"/>
        <v>0</v>
      </c>
      <c r="I297" s="278">
        <f t="shared" si="51"/>
        <v>0</v>
      </c>
      <c r="J297" s="278">
        <f t="shared" si="51"/>
        <v>0</v>
      </c>
      <c r="K297" s="278">
        <f t="shared" si="51"/>
        <v>0</v>
      </c>
      <c r="L297" s="278">
        <f t="shared" si="51"/>
        <v>0</v>
      </c>
      <c r="M297" s="278">
        <f t="shared" si="45"/>
        <v>0</v>
      </c>
      <c r="N297" s="284">
        <f t="shared" si="51"/>
        <v>0</v>
      </c>
    </row>
    <row r="298" spans="1:14" customFormat="1" ht="25.5" customHeight="1">
      <c r="A298" s="89">
        <v>581</v>
      </c>
      <c r="B298" s="86" t="s">
        <v>426</v>
      </c>
      <c r="C298" s="280"/>
      <c r="D298" s="280"/>
      <c r="E298" s="280"/>
      <c r="F298" s="280"/>
      <c r="G298" s="280"/>
      <c r="H298" s="280"/>
      <c r="I298" s="280"/>
      <c r="J298" s="280"/>
      <c r="K298" s="280"/>
      <c r="L298" s="280"/>
      <c r="M298" s="281">
        <f t="shared" si="45"/>
        <v>0</v>
      </c>
      <c r="N298" s="279"/>
    </row>
    <row r="299" spans="1:14" customFormat="1" ht="25.5" customHeight="1">
      <c r="A299" s="89">
        <v>582</v>
      </c>
      <c r="B299" s="86" t="s">
        <v>427</v>
      </c>
      <c r="C299" s="280"/>
      <c r="D299" s="280"/>
      <c r="E299" s="280"/>
      <c r="F299" s="280"/>
      <c r="G299" s="280"/>
      <c r="H299" s="280"/>
      <c r="I299" s="280"/>
      <c r="J299" s="280"/>
      <c r="K299" s="280"/>
      <c r="L299" s="280"/>
      <c r="M299" s="281">
        <f t="shared" si="45"/>
        <v>0</v>
      </c>
      <c r="N299" s="279"/>
    </row>
    <row r="300" spans="1:14" customFormat="1" ht="25.5" customHeight="1">
      <c r="A300" s="89">
        <v>583</v>
      </c>
      <c r="B300" s="86" t="s">
        <v>428</v>
      </c>
      <c r="C300" s="280"/>
      <c r="D300" s="280"/>
      <c r="E300" s="280"/>
      <c r="F300" s="280"/>
      <c r="G300" s="280"/>
      <c r="H300" s="280"/>
      <c r="I300" s="280"/>
      <c r="J300" s="280"/>
      <c r="K300" s="280"/>
      <c r="L300" s="280"/>
      <c r="M300" s="281">
        <f t="shared" si="45"/>
        <v>0</v>
      </c>
      <c r="N300" s="279"/>
    </row>
    <row r="301" spans="1:14" customFormat="1" ht="25.5" customHeight="1">
      <c r="A301" s="89">
        <v>589</v>
      </c>
      <c r="B301" s="86" t="s">
        <v>429</v>
      </c>
      <c r="C301" s="280"/>
      <c r="D301" s="280"/>
      <c r="E301" s="280"/>
      <c r="F301" s="280"/>
      <c r="G301" s="280"/>
      <c r="H301" s="280"/>
      <c r="I301" s="280"/>
      <c r="J301" s="280"/>
      <c r="K301" s="280"/>
      <c r="L301" s="280"/>
      <c r="M301" s="281">
        <f t="shared" si="45"/>
        <v>0</v>
      </c>
      <c r="N301" s="279"/>
    </row>
    <row r="302" spans="1:14" customFormat="1" ht="25.5" customHeight="1">
      <c r="A302" s="83">
        <v>5900</v>
      </c>
      <c r="B302" s="84" t="s">
        <v>430</v>
      </c>
      <c r="C302" s="278">
        <f t="shared" ref="C302:N302" si="52">SUM(C303:C311)</f>
        <v>0</v>
      </c>
      <c r="D302" s="278">
        <f>SUM(D303:D311)</f>
        <v>0</v>
      </c>
      <c r="E302" s="278">
        <f t="shared" si="52"/>
        <v>0</v>
      </c>
      <c r="F302" s="278">
        <f t="shared" si="52"/>
        <v>0</v>
      </c>
      <c r="G302" s="278">
        <f t="shared" si="52"/>
        <v>0</v>
      </c>
      <c r="H302" s="278">
        <f t="shared" si="52"/>
        <v>0</v>
      </c>
      <c r="I302" s="278">
        <f t="shared" si="52"/>
        <v>0</v>
      </c>
      <c r="J302" s="278">
        <f t="shared" si="52"/>
        <v>0</v>
      </c>
      <c r="K302" s="278">
        <f t="shared" si="52"/>
        <v>0</v>
      </c>
      <c r="L302" s="278">
        <f t="shared" si="52"/>
        <v>0</v>
      </c>
      <c r="M302" s="278">
        <f t="shared" si="45"/>
        <v>0</v>
      </c>
      <c r="N302" s="284">
        <f t="shared" si="52"/>
        <v>0</v>
      </c>
    </row>
    <row r="303" spans="1:14" customFormat="1" ht="25.5" customHeight="1">
      <c r="A303" s="89">
        <v>591</v>
      </c>
      <c r="B303" s="86" t="s">
        <v>431</v>
      </c>
      <c r="C303" s="280"/>
      <c r="D303" s="280"/>
      <c r="E303" s="280"/>
      <c r="F303" s="280"/>
      <c r="G303" s="280"/>
      <c r="H303" s="280"/>
      <c r="I303" s="280"/>
      <c r="J303" s="280"/>
      <c r="K303" s="280"/>
      <c r="L303" s="280"/>
      <c r="M303" s="281">
        <f t="shared" si="45"/>
        <v>0</v>
      </c>
      <c r="N303" s="279"/>
    </row>
    <row r="304" spans="1:14" customFormat="1" ht="25.5" customHeight="1">
      <c r="A304" s="89">
        <v>592</v>
      </c>
      <c r="B304" s="86" t="s">
        <v>432</v>
      </c>
      <c r="C304" s="280"/>
      <c r="D304" s="280"/>
      <c r="E304" s="280"/>
      <c r="F304" s="280"/>
      <c r="G304" s="280"/>
      <c r="H304" s="280"/>
      <c r="I304" s="280"/>
      <c r="J304" s="280"/>
      <c r="K304" s="280"/>
      <c r="L304" s="280"/>
      <c r="M304" s="281">
        <f t="shared" si="45"/>
        <v>0</v>
      </c>
      <c r="N304" s="279"/>
    </row>
    <row r="305" spans="1:14" customFormat="1" ht="25.5" customHeight="1">
      <c r="A305" s="89">
        <v>593</v>
      </c>
      <c r="B305" s="86" t="s">
        <v>433</v>
      </c>
      <c r="C305" s="280"/>
      <c r="D305" s="280"/>
      <c r="E305" s="280"/>
      <c r="F305" s="280"/>
      <c r="G305" s="280"/>
      <c r="H305" s="280"/>
      <c r="I305" s="280"/>
      <c r="J305" s="280"/>
      <c r="K305" s="280"/>
      <c r="L305" s="280"/>
      <c r="M305" s="281">
        <f t="shared" si="45"/>
        <v>0</v>
      </c>
      <c r="N305" s="279"/>
    </row>
    <row r="306" spans="1:14" customFormat="1" ht="25.5" customHeight="1">
      <c r="A306" s="89">
        <v>594</v>
      </c>
      <c r="B306" s="86" t="s">
        <v>1</v>
      </c>
      <c r="C306" s="280"/>
      <c r="D306" s="280"/>
      <c r="E306" s="280"/>
      <c r="F306" s="280"/>
      <c r="G306" s="280"/>
      <c r="H306" s="280"/>
      <c r="I306" s="280"/>
      <c r="J306" s="280"/>
      <c r="K306" s="280"/>
      <c r="L306" s="280"/>
      <c r="M306" s="281">
        <f t="shared" si="45"/>
        <v>0</v>
      </c>
      <c r="N306" s="279"/>
    </row>
    <row r="307" spans="1:14" customFormat="1" ht="25.5" customHeight="1">
      <c r="A307" s="89">
        <v>595</v>
      </c>
      <c r="B307" s="86" t="s">
        <v>434</v>
      </c>
      <c r="C307" s="280"/>
      <c r="D307" s="280"/>
      <c r="E307" s="280"/>
      <c r="F307" s="280"/>
      <c r="G307" s="280"/>
      <c r="H307" s="280"/>
      <c r="I307" s="280"/>
      <c r="J307" s="280"/>
      <c r="K307" s="280"/>
      <c r="L307" s="280"/>
      <c r="M307" s="281">
        <f t="shared" si="45"/>
        <v>0</v>
      </c>
      <c r="N307" s="279"/>
    </row>
    <row r="308" spans="1:14" customFormat="1" ht="25.5" customHeight="1">
      <c r="A308" s="89">
        <v>596</v>
      </c>
      <c r="B308" s="86" t="s">
        <v>435</v>
      </c>
      <c r="C308" s="280"/>
      <c r="D308" s="280"/>
      <c r="E308" s="280"/>
      <c r="F308" s="280"/>
      <c r="G308" s="280"/>
      <c r="H308" s="280"/>
      <c r="I308" s="280"/>
      <c r="J308" s="280"/>
      <c r="K308" s="280"/>
      <c r="L308" s="280"/>
      <c r="M308" s="281">
        <f t="shared" si="45"/>
        <v>0</v>
      </c>
      <c r="N308" s="279"/>
    </row>
    <row r="309" spans="1:14" customFormat="1" ht="25.5" customHeight="1">
      <c r="A309" s="89">
        <v>597</v>
      </c>
      <c r="B309" s="86" t="s">
        <v>436</v>
      </c>
      <c r="C309" s="280"/>
      <c r="D309" s="280"/>
      <c r="E309" s="280"/>
      <c r="F309" s="280"/>
      <c r="G309" s="280"/>
      <c r="H309" s="280"/>
      <c r="I309" s="280"/>
      <c r="J309" s="280"/>
      <c r="K309" s="280"/>
      <c r="L309" s="280"/>
      <c r="M309" s="281">
        <f t="shared" si="45"/>
        <v>0</v>
      </c>
      <c r="N309" s="279"/>
    </row>
    <row r="310" spans="1:14" customFormat="1" ht="25.5" customHeight="1">
      <c r="A310" s="89">
        <v>598</v>
      </c>
      <c r="B310" s="86" t="s">
        <v>437</v>
      </c>
      <c r="C310" s="280"/>
      <c r="D310" s="280"/>
      <c r="E310" s="280"/>
      <c r="F310" s="280"/>
      <c r="G310" s="280"/>
      <c r="H310" s="280"/>
      <c r="I310" s="280"/>
      <c r="J310" s="280"/>
      <c r="K310" s="280"/>
      <c r="L310" s="280"/>
      <c r="M310" s="281">
        <f t="shared" si="45"/>
        <v>0</v>
      </c>
      <c r="N310" s="279"/>
    </row>
    <row r="311" spans="1:14" customFormat="1" ht="25.5" customHeight="1">
      <c r="A311" s="89">
        <v>599</v>
      </c>
      <c r="B311" s="86" t="s">
        <v>438</v>
      </c>
      <c r="C311" s="280"/>
      <c r="D311" s="280"/>
      <c r="E311" s="280"/>
      <c r="F311" s="280"/>
      <c r="G311" s="280"/>
      <c r="H311" s="280"/>
      <c r="I311" s="280"/>
      <c r="J311" s="280"/>
      <c r="K311" s="280"/>
      <c r="L311" s="280"/>
      <c r="M311" s="281">
        <f t="shared" si="45"/>
        <v>0</v>
      </c>
      <c r="N311" s="279"/>
    </row>
    <row r="312" spans="1:14" s="176" customFormat="1" ht="25.5" customHeight="1">
      <c r="A312" s="172">
        <v>6000</v>
      </c>
      <c r="B312" s="173" t="s">
        <v>81</v>
      </c>
      <c r="C312" s="285">
        <f t="shared" ref="C312:N312" si="53">C313+C322+C331</f>
        <v>0</v>
      </c>
      <c r="D312" s="285">
        <f>D313+D322+D331</f>
        <v>0</v>
      </c>
      <c r="E312" s="285">
        <f t="shared" si="53"/>
        <v>0</v>
      </c>
      <c r="F312" s="285">
        <f t="shared" si="53"/>
        <v>0</v>
      </c>
      <c r="G312" s="285">
        <f t="shared" si="53"/>
        <v>0</v>
      </c>
      <c r="H312" s="285">
        <f t="shared" si="53"/>
        <v>0</v>
      </c>
      <c r="I312" s="285">
        <f t="shared" si="53"/>
        <v>0</v>
      </c>
      <c r="J312" s="285">
        <f t="shared" si="53"/>
        <v>0</v>
      </c>
      <c r="K312" s="285">
        <f t="shared" si="53"/>
        <v>0</v>
      </c>
      <c r="L312" s="285">
        <f t="shared" si="53"/>
        <v>0</v>
      </c>
      <c r="M312" s="285">
        <f t="shared" si="45"/>
        <v>0</v>
      </c>
      <c r="N312" s="287">
        <f t="shared" si="53"/>
        <v>0</v>
      </c>
    </row>
    <row r="313" spans="1:14" customFormat="1" ht="25.5" customHeight="1">
      <c r="A313" s="83">
        <v>6100</v>
      </c>
      <c r="B313" s="84" t="s">
        <v>439</v>
      </c>
      <c r="C313" s="278">
        <f>SUM(C314:C321)</f>
        <v>0</v>
      </c>
      <c r="D313" s="278">
        <f>SUM(D314:D321)</f>
        <v>0</v>
      </c>
      <c r="E313" s="278">
        <f t="shared" ref="E313:N313" si="54">SUM(E314:E321)</f>
        <v>0</v>
      </c>
      <c r="F313" s="278">
        <f t="shared" si="54"/>
        <v>0</v>
      </c>
      <c r="G313" s="278">
        <f t="shared" si="54"/>
        <v>0</v>
      </c>
      <c r="H313" s="278">
        <f t="shared" si="54"/>
        <v>0</v>
      </c>
      <c r="I313" s="278">
        <f t="shared" si="54"/>
        <v>0</v>
      </c>
      <c r="J313" s="278">
        <f t="shared" si="54"/>
        <v>0</v>
      </c>
      <c r="K313" s="278">
        <f t="shared" si="54"/>
        <v>0</v>
      </c>
      <c r="L313" s="278">
        <f t="shared" si="54"/>
        <v>0</v>
      </c>
      <c r="M313" s="278">
        <f t="shared" si="45"/>
        <v>0</v>
      </c>
      <c r="N313" s="284">
        <f t="shared" si="54"/>
        <v>0</v>
      </c>
    </row>
    <row r="314" spans="1:14" customFormat="1" ht="25.5" customHeight="1">
      <c r="A314" s="89">
        <v>611</v>
      </c>
      <c r="B314" s="86" t="s">
        <v>440</v>
      </c>
      <c r="C314" s="280"/>
      <c r="D314" s="280"/>
      <c r="E314" s="280"/>
      <c r="F314" s="280"/>
      <c r="G314" s="280"/>
      <c r="H314" s="280"/>
      <c r="I314" s="280"/>
      <c r="J314" s="280"/>
      <c r="K314" s="280"/>
      <c r="L314" s="280"/>
      <c r="M314" s="281">
        <f t="shared" si="45"/>
        <v>0</v>
      </c>
      <c r="N314" s="279"/>
    </row>
    <row r="315" spans="1:14" customFormat="1" ht="25.5" customHeight="1">
      <c r="A315" s="89">
        <v>612</v>
      </c>
      <c r="B315" s="86" t="s">
        <v>441</v>
      </c>
      <c r="C315" s="280"/>
      <c r="D315" s="280"/>
      <c r="E315" s="280"/>
      <c r="F315" s="280"/>
      <c r="G315" s="280"/>
      <c r="H315" s="280"/>
      <c r="I315" s="280"/>
      <c r="J315" s="280"/>
      <c r="K315" s="280"/>
      <c r="L315" s="280"/>
      <c r="M315" s="281">
        <f>SUM(C315:L315)</f>
        <v>0</v>
      </c>
      <c r="N315" s="279"/>
    </row>
    <row r="316" spans="1:14" customFormat="1" ht="31.5" customHeight="1">
      <c r="A316" s="89">
        <v>613</v>
      </c>
      <c r="B316" s="86" t="s">
        <v>442</v>
      </c>
      <c r="C316" s="280"/>
      <c r="D316" s="280"/>
      <c r="E316" s="280"/>
      <c r="F316" s="280"/>
      <c r="G316" s="280"/>
      <c r="H316" s="280"/>
      <c r="I316" s="280"/>
      <c r="J316" s="280"/>
      <c r="K316" s="280"/>
      <c r="L316" s="280"/>
      <c r="M316" s="281">
        <f t="shared" si="45"/>
        <v>0</v>
      </c>
      <c r="N316" s="279"/>
    </row>
    <row r="317" spans="1:14" customFormat="1" ht="25.5" customHeight="1">
      <c r="A317" s="89">
        <v>614</v>
      </c>
      <c r="B317" s="86" t="s">
        <v>443</v>
      </c>
      <c r="C317" s="280"/>
      <c r="D317" s="280"/>
      <c r="E317" s="280"/>
      <c r="F317" s="280"/>
      <c r="G317" s="280"/>
      <c r="H317" s="280"/>
      <c r="I317" s="280"/>
      <c r="J317" s="280"/>
      <c r="K317" s="280"/>
      <c r="L317" s="280"/>
      <c r="M317" s="281">
        <f>SUM(C317:L317)</f>
        <v>0</v>
      </c>
      <c r="N317" s="279"/>
    </row>
    <row r="318" spans="1:14" customFormat="1" ht="25.5" customHeight="1">
      <c r="A318" s="89">
        <v>615</v>
      </c>
      <c r="B318" s="86" t="s">
        <v>444</v>
      </c>
      <c r="C318" s="280"/>
      <c r="D318" s="280"/>
      <c r="E318" s="280"/>
      <c r="F318" s="280"/>
      <c r="G318" s="280"/>
      <c r="H318" s="280"/>
      <c r="I318" s="280"/>
      <c r="J318" s="280"/>
      <c r="K318" s="280"/>
      <c r="L318" s="280"/>
      <c r="M318" s="281">
        <f t="shared" si="45"/>
        <v>0</v>
      </c>
      <c r="N318" s="279"/>
    </row>
    <row r="319" spans="1:14" customFormat="1" ht="25.5" customHeight="1">
      <c r="A319" s="89">
        <v>616</v>
      </c>
      <c r="B319" s="86" t="s">
        <v>445</v>
      </c>
      <c r="C319" s="280"/>
      <c r="D319" s="280"/>
      <c r="E319" s="280"/>
      <c r="F319" s="280"/>
      <c r="G319" s="280"/>
      <c r="H319" s="280"/>
      <c r="I319" s="280"/>
      <c r="J319" s="280"/>
      <c r="K319" s="280"/>
      <c r="L319" s="280"/>
      <c r="M319" s="281">
        <f t="shared" si="45"/>
        <v>0</v>
      </c>
      <c r="N319" s="279"/>
    </row>
    <row r="320" spans="1:14" customFormat="1" ht="25.5" customHeight="1">
      <c r="A320" s="89">
        <v>617</v>
      </c>
      <c r="B320" s="86" t="s">
        <v>446</v>
      </c>
      <c r="C320" s="280"/>
      <c r="D320" s="280"/>
      <c r="E320" s="280"/>
      <c r="F320" s="280"/>
      <c r="G320" s="280"/>
      <c r="H320" s="280"/>
      <c r="I320" s="280"/>
      <c r="J320" s="280"/>
      <c r="K320" s="280"/>
      <c r="L320" s="280"/>
      <c r="M320" s="281">
        <f t="shared" si="45"/>
        <v>0</v>
      </c>
      <c r="N320" s="279"/>
    </row>
    <row r="321" spans="1:14" customFormat="1" ht="36.75" customHeight="1">
      <c r="A321" s="89">
        <v>619</v>
      </c>
      <c r="B321" s="86" t="s">
        <v>447</v>
      </c>
      <c r="C321" s="280"/>
      <c r="D321" s="280"/>
      <c r="E321" s="280"/>
      <c r="F321" s="280"/>
      <c r="G321" s="280"/>
      <c r="H321" s="280"/>
      <c r="I321" s="280"/>
      <c r="J321" s="280"/>
      <c r="K321" s="280"/>
      <c r="L321" s="280"/>
      <c r="M321" s="281">
        <f t="shared" si="45"/>
        <v>0</v>
      </c>
      <c r="N321" s="279"/>
    </row>
    <row r="322" spans="1:14" customFormat="1" ht="25.5" customHeight="1">
      <c r="A322" s="83">
        <v>6200</v>
      </c>
      <c r="B322" s="84" t="s">
        <v>448</v>
      </c>
      <c r="C322" s="278">
        <f t="shared" ref="C322:N322" si="55">SUM(C323:C330)</f>
        <v>0</v>
      </c>
      <c r="D322" s="278">
        <f>SUM(D323:D330)</f>
        <v>0</v>
      </c>
      <c r="E322" s="278">
        <f t="shared" si="55"/>
        <v>0</v>
      </c>
      <c r="F322" s="278">
        <f t="shared" si="55"/>
        <v>0</v>
      </c>
      <c r="G322" s="278">
        <f t="shared" si="55"/>
        <v>0</v>
      </c>
      <c r="H322" s="278">
        <f t="shared" si="55"/>
        <v>0</v>
      </c>
      <c r="I322" s="278">
        <f t="shared" si="55"/>
        <v>0</v>
      </c>
      <c r="J322" s="278">
        <f t="shared" si="55"/>
        <v>0</v>
      </c>
      <c r="K322" s="278">
        <f t="shared" si="55"/>
        <v>0</v>
      </c>
      <c r="L322" s="278">
        <f t="shared" si="55"/>
        <v>0</v>
      </c>
      <c r="M322" s="278">
        <f t="shared" si="45"/>
        <v>0</v>
      </c>
      <c r="N322" s="284">
        <f t="shared" si="55"/>
        <v>0</v>
      </c>
    </row>
    <row r="323" spans="1:14" customFormat="1" ht="25.5" customHeight="1">
      <c r="A323" s="89">
        <v>621</v>
      </c>
      <c r="B323" s="86" t="s">
        <v>440</v>
      </c>
      <c r="C323" s="280"/>
      <c r="D323" s="280"/>
      <c r="E323" s="280"/>
      <c r="F323" s="280"/>
      <c r="G323" s="280"/>
      <c r="H323" s="280"/>
      <c r="I323" s="280"/>
      <c r="J323" s="280"/>
      <c r="K323" s="280"/>
      <c r="L323" s="280"/>
      <c r="M323" s="281">
        <f t="shared" si="45"/>
        <v>0</v>
      </c>
      <c r="N323" s="279"/>
    </row>
    <row r="324" spans="1:14" customFormat="1" ht="25.5" customHeight="1">
      <c r="A324" s="89">
        <v>622</v>
      </c>
      <c r="B324" s="86" t="s">
        <v>449</v>
      </c>
      <c r="C324" s="280"/>
      <c r="D324" s="280"/>
      <c r="E324" s="280"/>
      <c r="F324" s="280"/>
      <c r="G324" s="280"/>
      <c r="H324" s="280"/>
      <c r="I324" s="280"/>
      <c r="J324" s="280"/>
      <c r="K324" s="280"/>
      <c r="L324" s="280"/>
      <c r="M324" s="281">
        <f t="shared" si="45"/>
        <v>0</v>
      </c>
      <c r="N324" s="279"/>
    </row>
    <row r="325" spans="1:14" customFormat="1" ht="25.5">
      <c r="A325" s="89">
        <v>623</v>
      </c>
      <c r="B325" s="86" t="s">
        <v>450</v>
      </c>
      <c r="C325" s="280"/>
      <c r="D325" s="280"/>
      <c r="E325" s="280"/>
      <c r="F325" s="280"/>
      <c r="G325" s="280"/>
      <c r="H325" s="280"/>
      <c r="I325" s="280"/>
      <c r="J325" s="280"/>
      <c r="K325" s="280"/>
      <c r="L325" s="280"/>
      <c r="M325" s="281">
        <f t="shared" si="45"/>
        <v>0</v>
      </c>
      <c r="N325" s="279"/>
    </row>
    <row r="326" spans="1:14" customFormat="1" ht="25.5" customHeight="1">
      <c r="A326" s="89">
        <v>624</v>
      </c>
      <c r="B326" s="86" t="s">
        <v>443</v>
      </c>
      <c r="C326" s="280"/>
      <c r="D326" s="280"/>
      <c r="E326" s="280"/>
      <c r="F326" s="280"/>
      <c r="G326" s="280"/>
      <c r="H326" s="280"/>
      <c r="I326" s="280"/>
      <c r="J326" s="280"/>
      <c r="K326" s="280"/>
      <c r="L326" s="280"/>
      <c r="M326" s="281">
        <f t="shared" si="45"/>
        <v>0</v>
      </c>
      <c r="N326" s="279"/>
    </row>
    <row r="327" spans="1:14" customFormat="1" ht="25.5" customHeight="1">
      <c r="A327" s="89">
        <v>625</v>
      </c>
      <c r="B327" s="86" t="s">
        <v>444</v>
      </c>
      <c r="C327" s="280"/>
      <c r="D327" s="280"/>
      <c r="E327" s="280"/>
      <c r="F327" s="280"/>
      <c r="G327" s="280"/>
      <c r="H327" s="280"/>
      <c r="I327" s="280"/>
      <c r="J327" s="280"/>
      <c r="K327" s="280"/>
      <c r="L327" s="280"/>
      <c r="M327" s="281">
        <f t="shared" si="45"/>
        <v>0</v>
      </c>
      <c r="N327" s="279"/>
    </row>
    <row r="328" spans="1:14" customFormat="1" ht="25.5" customHeight="1">
      <c r="A328" s="89">
        <v>626</v>
      </c>
      <c r="B328" s="86" t="s">
        <v>445</v>
      </c>
      <c r="C328" s="280"/>
      <c r="D328" s="280"/>
      <c r="E328" s="280"/>
      <c r="F328" s="280"/>
      <c r="G328" s="280"/>
      <c r="H328" s="280"/>
      <c r="I328" s="280"/>
      <c r="J328" s="280"/>
      <c r="K328" s="280"/>
      <c r="L328" s="280"/>
      <c r="M328" s="281">
        <f t="shared" ref="M328:M391" si="56">SUM(C328:L328)</f>
        <v>0</v>
      </c>
      <c r="N328" s="279"/>
    </row>
    <row r="329" spans="1:14" customFormat="1" ht="25.5" customHeight="1">
      <c r="A329" s="89">
        <v>627</v>
      </c>
      <c r="B329" s="86" t="s">
        <v>446</v>
      </c>
      <c r="C329" s="280"/>
      <c r="D329" s="280"/>
      <c r="E329" s="280"/>
      <c r="F329" s="280"/>
      <c r="G329" s="280"/>
      <c r="H329" s="280"/>
      <c r="I329" s="280"/>
      <c r="J329" s="280"/>
      <c r="K329" s="280"/>
      <c r="L329" s="280"/>
      <c r="M329" s="281">
        <f t="shared" si="56"/>
        <v>0</v>
      </c>
      <c r="N329" s="279"/>
    </row>
    <row r="330" spans="1:14" customFormat="1" ht="25.5">
      <c r="A330" s="89">
        <v>629</v>
      </c>
      <c r="B330" s="86" t="s">
        <v>451</v>
      </c>
      <c r="C330" s="280"/>
      <c r="D330" s="280"/>
      <c r="E330" s="280"/>
      <c r="F330" s="280"/>
      <c r="G330" s="280"/>
      <c r="H330" s="280"/>
      <c r="I330" s="280"/>
      <c r="J330" s="280"/>
      <c r="K330" s="280"/>
      <c r="L330" s="280"/>
      <c r="M330" s="281">
        <f t="shared" si="56"/>
        <v>0</v>
      </c>
      <c r="N330" s="279"/>
    </row>
    <row r="331" spans="1:14" customFormat="1" ht="25.5" customHeight="1">
      <c r="A331" s="83">
        <v>6300</v>
      </c>
      <c r="B331" s="84" t="s">
        <v>452</v>
      </c>
      <c r="C331" s="278">
        <f t="shared" ref="C331:N331" si="57">SUM(C332:C333)</f>
        <v>0</v>
      </c>
      <c r="D331" s="278">
        <f>SUM(D332:D333)</f>
        <v>0</v>
      </c>
      <c r="E331" s="278">
        <f t="shared" si="57"/>
        <v>0</v>
      </c>
      <c r="F331" s="278">
        <f t="shared" si="57"/>
        <v>0</v>
      </c>
      <c r="G331" s="278">
        <f t="shared" si="57"/>
        <v>0</v>
      </c>
      <c r="H331" s="278">
        <f t="shared" si="57"/>
        <v>0</v>
      </c>
      <c r="I331" s="278">
        <f t="shared" si="57"/>
        <v>0</v>
      </c>
      <c r="J331" s="278">
        <f t="shared" si="57"/>
        <v>0</v>
      </c>
      <c r="K331" s="278">
        <f t="shared" si="57"/>
        <v>0</v>
      </c>
      <c r="L331" s="278">
        <f t="shared" si="57"/>
        <v>0</v>
      </c>
      <c r="M331" s="278">
        <f t="shared" si="56"/>
        <v>0</v>
      </c>
      <c r="N331" s="284">
        <f t="shared" si="57"/>
        <v>0</v>
      </c>
    </row>
    <row r="332" spans="1:14" customFormat="1" ht="35.25" customHeight="1">
      <c r="A332" s="89">
        <v>631</v>
      </c>
      <c r="B332" s="86" t="s">
        <v>453</v>
      </c>
      <c r="C332" s="280"/>
      <c r="D332" s="280"/>
      <c r="E332" s="280"/>
      <c r="F332" s="280"/>
      <c r="G332" s="280"/>
      <c r="H332" s="280"/>
      <c r="I332" s="280"/>
      <c r="J332" s="280"/>
      <c r="K332" s="280"/>
      <c r="L332" s="280"/>
      <c r="M332" s="281">
        <f t="shared" si="56"/>
        <v>0</v>
      </c>
      <c r="N332" s="279"/>
    </row>
    <row r="333" spans="1:14" customFormat="1" ht="33" customHeight="1">
      <c r="A333" s="89">
        <v>632</v>
      </c>
      <c r="B333" s="86" t="s">
        <v>454</v>
      </c>
      <c r="C333" s="280"/>
      <c r="D333" s="280"/>
      <c r="E333" s="280"/>
      <c r="F333" s="280"/>
      <c r="G333" s="280"/>
      <c r="H333" s="280"/>
      <c r="I333" s="280"/>
      <c r="J333" s="280"/>
      <c r="K333" s="280"/>
      <c r="L333" s="280"/>
      <c r="M333" s="281">
        <f t="shared" si="56"/>
        <v>0</v>
      </c>
      <c r="N333" s="279"/>
    </row>
    <row r="334" spans="1:14" s="176" customFormat="1" ht="25.5" customHeight="1">
      <c r="A334" s="172">
        <v>7000</v>
      </c>
      <c r="B334" s="173" t="s">
        <v>85</v>
      </c>
      <c r="C334" s="285">
        <f t="shared" ref="C334:N334" si="58">C335+C338+C348+C355+C365+C375+C378</f>
        <v>0</v>
      </c>
      <c r="D334" s="285">
        <f>D335+D338+D348+D355+D365+D375+D378</f>
        <v>0</v>
      </c>
      <c r="E334" s="285">
        <f t="shared" si="58"/>
        <v>0</v>
      </c>
      <c r="F334" s="285">
        <f t="shared" si="58"/>
        <v>0</v>
      </c>
      <c r="G334" s="285">
        <f t="shared" si="58"/>
        <v>0</v>
      </c>
      <c r="H334" s="285">
        <f t="shared" si="58"/>
        <v>0</v>
      </c>
      <c r="I334" s="285">
        <f t="shared" si="58"/>
        <v>0</v>
      </c>
      <c r="J334" s="285">
        <f t="shared" si="58"/>
        <v>0</v>
      </c>
      <c r="K334" s="285">
        <f>K335+K338+K348+K355+K365+K375+K378</f>
        <v>0</v>
      </c>
      <c r="L334" s="285">
        <f>L335+L338+L348+L355+L365+L375+L378</f>
        <v>0</v>
      </c>
      <c r="M334" s="285">
        <f t="shared" si="56"/>
        <v>0</v>
      </c>
      <c r="N334" s="287">
        <f t="shared" si="58"/>
        <v>0</v>
      </c>
    </row>
    <row r="335" spans="1:14" customFormat="1" ht="30">
      <c r="A335" s="92">
        <v>7100</v>
      </c>
      <c r="B335" s="84" t="s">
        <v>455</v>
      </c>
      <c r="C335" s="278">
        <f>SUM(C336:C337)</f>
        <v>0</v>
      </c>
      <c r="D335" s="278">
        <f>SUM(D336:D337)</f>
        <v>0</v>
      </c>
      <c r="E335" s="278">
        <f t="shared" ref="E335:N335" si="59">SUM(E336:E337)</f>
        <v>0</v>
      </c>
      <c r="F335" s="278">
        <f t="shared" si="59"/>
        <v>0</v>
      </c>
      <c r="G335" s="278">
        <f t="shared" si="59"/>
        <v>0</v>
      </c>
      <c r="H335" s="278">
        <f t="shared" si="59"/>
        <v>0</v>
      </c>
      <c r="I335" s="278">
        <f t="shared" si="59"/>
        <v>0</v>
      </c>
      <c r="J335" s="278">
        <f t="shared" si="59"/>
        <v>0</v>
      </c>
      <c r="K335" s="278">
        <f t="shared" si="59"/>
        <v>0</v>
      </c>
      <c r="L335" s="278">
        <f t="shared" si="59"/>
        <v>0</v>
      </c>
      <c r="M335" s="278">
        <f t="shared" si="56"/>
        <v>0</v>
      </c>
      <c r="N335" s="284">
        <f t="shared" si="59"/>
        <v>0</v>
      </c>
    </row>
    <row r="336" spans="1:14" customFormat="1" ht="43.5" customHeight="1">
      <c r="A336" s="89">
        <v>711</v>
      </c>
      <c r="B336" s="86" t="s">
        <v>456</v>
      </c>
      <c r="C336" s="280"/>
      <c r="D336" s="280"/>
      <c r="E336" s="280"/>
      <c r="F336" s="280"/>
      <c r="G336" s="280"/>
      <c r="H336" s="280"/>
      <c r="I336" s="280"/>
      <c r="J336" s="280"/>
      <c r="K336" s="280"/>
      <c r="L336" s="280"/>
      <c r="M336" s="281">
        <f t="shared" si="56"/>
        <v>0</v>
      </c>
      <c r="N336" s="279"/>
    </row>
    <row r="337" spans="1:14" customFormat="1" ht="35.25" customHeight="1">
      <c r="A337" s="89">
        <v>712</v>
      </c>
      <c r="B337" s="86" t="s">
        <v>457</v>
      </c>
      <c r="C337" s="280"/>
      <c r="D337" s="280"/>
      <c r="E337" s="280"/>
      <c r="F337" s="280"/>
      <c r="G337" s="280"/>
      <c r="H337" s="280"/>
      <c r="I337" s="280"/>
      <c r="J337" s="280"/>
      <c r="K337" s="280"/>
      <c r="L337" s="280"/>
      <c r="M337" s="281">
        <f t="shared" si="56"/>
        <v>0</v>
      </c>
      <c r="N337" s="279"/>
    </row>
    <row r="338" spans="1:14" customFormat="1" ht="25.5" customHeight="1">
      <c r="A338" s="83">
        <v>7200</v>
      </c>
      <c r="B338" s="84" t="s">
        <v>458</v>
      </c>
      <c r="C338" s="278">
        <f t="shared" ref="C338:N338" si="60">SUM(C339:C347)</f>
        <v>0</v>
      </c>
      <c r="D338" s="278">
        <f>SUM(D339:D347)</f>
        <v>0</v>
      </c>
      <c r="E338" s="278">
        <f t="shared" si="60"/>
        <v>0</v>
      </c>
      <c r="F338" s="278">
        <f t="shared" si="60"/>
        <v>0</v>
      </c>
      <c r="G338" s="278">
        <f t="shared" si="60"/>
        <v>0</v>
      </c>
      <c r="H338" s="278">
        <f t="shared" si="60"/>
        <v>0</v>
      </c>
      <c r="I338" s="278">
        <f t="shared" si="60"/>
        <v>0</v>
      </c>
      <c r="J338" s="278">
        <f t="shared" si="60"/>
        <v>0</v>
      </c>
      <c r="K338" s="278">
        <f t="shared" si="60"/>
        <v>0</v>
      </c>
      <c r="L338" s="278">
        <f t="shared" si="60"/>
        <v>0</v>
      </c>
      <c r="M338" s="278">
        <f t="shared" si="56"/>
        <v>0</v>
      </c>
      <c r="N338" s="284">
        <f t="shared" si="60"/>
        <v>0</v>
      </c>
    </row>
    <row r="339" spans="1:14" customFormat="1" ht="42" customHeight="1">
      <c r="A339" s="89">
        <v>721</v>
      </c>
      <c r="B339" s="86" t="s">
        <v>459</v>
      </c>
      <c r="C339" s="280"/>
      <c r="D339" s="280"/>
      <c r="E339" s="280"/>
      <c r="F339" s="280"/>
      <c r="G339" s="280"/>
      <c r="H339" s="280"/>
      <c r="I339" s="280"/>
      <c r="J339" s="280"/>
      <c r="K339" s="280"/>
      <c r="L339" s="280"/>
      <c r="M339" s="281">
        <f t="shared" si="56"/>
        <v>0</v>
      </c>
      <c r="N339" s="279"/>
    </row>
    <row r="340" spans="1:14" customFormat="1" ht="41.25" customHeight="1">
      <c r="A340" s="89">
        <v>722</v>
      </c>
      <c r="B340" s="86" t="s">
        <v>460</v>
      </c>
      <c r="C340" s="280"/>
      <c r="D340" s="280"/>
      <c r="E340" s="280"/>
      <c r="F340" s="280"/>
      <c r="G340" s="280"/>
      <c r="H340" s="280"/>
      <c r="I340" s="280"/>
      <c r="J340" s="280"/>
      <c r="K340" s="280"/>
      <c r="L340" s="280"/>
      <c r="M340" s="281">
        <f t="shared" si="56"/>
        <v>0</v>
      </c>
      <c r="N340" s="279"/>
    </row>
    <row r="341" spans="1:14" customFormat="1" ht="42" customHeight="1">
      <c r="A341" s="89">
        <v>723</v>
      </c>
      <c r="B341" s="86" t="s">
        <v>461</v>
      </c>
      <c r="C341" s="280"/>
      <c r="D341" s="280"/>
      <c r="E341" s="280"/>
      <c r="F341" s="280"/>
      <c r="G341" s="280"/>
      <c r="H341" s="280"/>
      <c r="I341" s="280"/>
      <c r="J341" s="280"/>
      <c r="K341" s="280"/>
      <c r="L341" s="280"/>
      <c r="M341" s="281">
        <f t="shared" si="56"/>
        <v>0</v>
      </c>
      <c r="N341" s="279"/>
    </row>
    <row r="342" spans="1:14" customFormat="1" ht="30.75" customHeight="1">
      <c r="A342" s="89">
        <v>724</v>
      </c>
      <c r="B342" s="86" t="s">
        <v>462</v>
      </c>
      <c r="C342" s="280"/>
      <c r="D342" s="280"/>
      <c r="E342" s="280"/>
      <c r="F342" s="280"/>
      <c r="G342" s="280"/>
      <c r="H342" s="280"/>
      <c r="I342" s="280"/>
      <c r="J342" s="280"/>
      <c r="K342" s="280"/>
      <c r="L342" s="280"/>
      <c r="M342" s="281">
        <f t="shared" si="56"/>
        <v>0</v>
      </c>
      <c r="N342" s="279"/>
    </row>
    <row r="343" spans="1:14" customFormat="1" ht="31.5" customHeight="1">
      <c r="A343" s="89">
        <v>725</v>
      </c>
      <c r="B343" s="86" t="s">
        <v>463</v>
      </c>
      <c r="C343" s="280"/>
      <c r="D343" s="280"/>
      <c r="E343" s="280"/>
      <c r="F343" s="280"/>
      <c r="G343" s="280"/>
      <c r="H343" s="280"/>
      <c r="I343" s="280"/>
      <c r="J343" s="280"/>
      <c r="K343" s="280"/>
      <c r="L343" s="280"/>
      <c r="M343" s="281">
        <f t="shared" si="56"/>
        <v>0</v>
      </c>
      <c r="N343" s="279"/>
    </row>
    <row r="344" spans="1:14" customFormat="1" ht="25.5">
      <c r="A344" s="89">
        <v>726</v>
      </c>
      <c r="B344" s="86" t="s">
        <v>464</v>
      </c>
      <c r="C344" s="280"/>
      <c r="D344" s="280"/>
      <c r="E344" s="280"/>
      <c r="F344" s="280"/>
      <c r="G344" s="280"/>
      <c r="H344" s="280"/>
      <c r="I344" s="280"/>
      <c r="J344" s="280"/>
      <c r="K344" s="280"/>
      <c r="L344" s="280"/>
      <c r="M344" s="281">
        <f t="shared" si="56"/>
        <v>0</v>
      </c>
      <c r="N344" s="279"/>
    </row>
    <row r="345" spans="1:14" customFormat="1" ht="31.5" customHeight="1">
      <c r="A345" s="89">
        <v>727</v>
      </c>
      <c r="B345" s="86" t="s">
        <v>465</v>
      </c>
      <c r="C345" s="280"/>
      <c r="D345" s="280"/>
      <c r="E345" s="280"/>
      <c r="F345" s="280"/>
      <c r="G345" s="280"/>
      <c r="H345" s="280"/>
      <c r="I345" s="280"/>
      <c r="J345" s="280"/>
      <c r="K345" s="280"/>
      <c r="L345" s="280"/>
      <c r="M345" s="281">
        <f t="shared" si="56"/>
        <v>0</v>
      </c>
      <c r="N345" s="279"/>
    </row>
    <row r="346" spans="1:14" customFormat="1" ht="29.25" customHeight="1">
      <c r="A346" s="89">
        <v>728</v>
      </c>
      <c r="B346" s="86" t="s">
        <v>466</v>
      </c>
      <c r="C346" s="280"/>
      <c r="D346" s="280"/>
      <c r="E346" s="280"/>
      <c r="F346" s="280"/>
      <c r="G346" s="280"/>
      <c r="H346" s="280"/>
      <c r="I346" s="280"/>
      <c r="J346" s="280"/>
      <c r="K346" s="280"/>
      <c r="L346" s="280"/>
      <c r="M346" s="281">
        <f t="shared" si="56"/>
        <v>0</v>
      </c>
      <c r="N346" s="279"/>
    </row>
    <row r="347" spans="1:14" customFormat="1" ht="25.5">
      <c r="A347" s="89">
        <v>729</v>
      </c>
      <c r="B347" s="86" t="s">
        <v>467</v>
      </c>
      <c r="C347" s="280"/>
      <c r="D347" s="280"/>
      <c r="E347" s="280"/>
      <c r="F347" s="280"/>
      <c r="G347" s="280"/>
      <c r="H347" s="280"/>
      <c r="I347" s="280"/>
      <c r="J347" s="280"/>
      <c r="K347" s="280"/>
      <c r="L347" s="280"/>
      <c r="M347" s="281">
        <f t="shared" si="56"/>
        <v>0</v>
      </c>
      <c r="N347" s="279"/>
    </row>
    <row r="348" spans="1:14" customFormat="1" ht="25.5" customHeight="1">
      <c r="A348" s="83">
        <v>7300</v>
      </c>
      <c r="B348" s="84" t="s">
        <v>468</v>
      </c>
      <c r="C348" s="278">
        <f t="shared" ref="C348:N348" si="61">SUM(C349:C354)</f>
        <v>0</v>
      </c>
      <c r="D348" s="278">
        <f>SUM(D349:D354)</f>
        <v>0</v>
      </c>
      <c r="E348" s="278">
        <f t="shared" si="61"/>
        <v>0</v>
      </c>
      <c r="F348" s="278">
        <f t="shared" si="61"/>
        <v>0</v>
      </c>
      <c r="G348" s="278">
        <f t="shared" si="61"/>
        <v>0</v>
      </c>
      <c r="H348" s="278">
        <f t="shared" si="61"/>
        <v>0</v>
      </c>
      <c r="I348" s="278">
        <f t="shared" si="61"/>
        <v>0</v>
      </c>
      <c r="J348" s="278">
        <f t="shared" si="61"/>
        <v>0</v>
      </c>
      <c r="K348" s="278">
        <f t="shared" si="61"/>
        <v>0</v>
      </c>
      <c r="L348" s="278">
        <f t="shared" si="61"/>
        <v>0</v>
      </c>
      <c r="M348" s="278">
        <f t="shared" si="56"/>
        <v>0</v>
      </c>
      <c r="N348" s="284">
        <f t="shared" si="61"/>
        <v>0</v>
      </c>
    </row>
    <row r="349" spans="1:14" customFormat="1" ht="25.5" customHeight="1">
      <c r="A349" s="89">
        <v>731</v>
      </c>
      <c r="B349" s="88" t="s">
        <v>469</v>
      </c>
      <c r="C349" s="280"/>
      <c r="D349" s="280"/>
      <c r="E349" s="280"/>
      <c r="F349" s="280"/>
      <c r="G349" s="280"/>
      <c r="H349" s="280"/>
      <c r="I349" s="280"/>
      <c r="J349" s="280"/>
      <c r="K349" s="280"/>
      <c r="L349" s="280"/>
      <c r="M349" s="281">
        <f t="shared" si="56"/>
        <v>0</v>
      </c>
      <c r="N349" s="279"/>
    </row>
    <row r="350" spans="1:14" customFormat="1" ht="30">
      <c r="A350" s="89">
        <v>732</v>
      </c>
      <c r="B350" s="88" t="s">
        <v>470</v>
      </c>
      <c r="C350" s="280"/>
      <c r="D350" s="280"/>
      <c r="E350" s="280"/>
      <c r="F350" s="280"/>
      <c r="G350" s="280"/>
      <c r="H350" s="280"/>
      <c r="I350" s="280"/>
      <c r="J350" s="280"/>
      <c r="K350" s="280"/>
      <c r="L350" s="280"/>
      <c r="M350" s="281">
        <f t="shared" si="56"/>
        <v>0</v>
      </c>
      <c r="N350" s="279"/>
    </row>
    <row r="351" spans="1:14" customFormat="1" ht="30">
      <c r="A351" s="89">
        <v>733</v>
      </c>
      <c r="B351" s="88" t="s">
        <v>471</v>
      </c>
      <c r="C351" s="280"/>
      <c r="D351" s="280"/>
      <c r="E351" s="280"/>
      <c r="F351" s="280"/>
      <c r="G351" s="280"/>
      <c r="H351" s="280"/>
      <c r="I351" s="280"/>
      <c r="J351" s="280"/>
      <c r="K351" s="280"/>
      <c r="L351" s="280"/>
      <c r="M351" s="281">
        <f t="shared" si="56"/>
        <v>0</v>
      </c>
      <c r="N351" s="279"/>
    </row>
    <row r="352" spans="1:14" customFormat="1" ht="30">
      <c r="A352" s="89">
        <v>734</v>
      </c>
      <c r="B352" s="88" t="s">
        <v>472</v>
      </c>
      <c r="C352" s="280"/>
      <c r="D352" s="280"/>
      <c r="E352" s="280"/>
      <c r="F352" s="280"/>
      <c r="G352" s="280"/>
      <c r="H352" s="280"/>
      <c r="I352" s="280"/>
      <c r="J352" s="280"/>
      <c r="K352" s="280"/>
      <c r="L352" s="280"/>
      <c r="M352" s="281">
        <f t="shared" si="56"/>
        <v>0</v>
      </c>
      <c r="N352" s="279"/>
    </row>
    <row r="353" spans="1:14" customFormat="1" ht="30">
      <c r="A353" s="89">
        <v>735</v>
      </c>
      <c r="B353" s="88" t="s">
        <v>473</v>
      </c>
      <c r="C353" s="280"/>
      <c r="D353" s="280"/>
      <c r="E353" s="280"/>
      <c r="F353" s="280"/>
      <c r="G353" s="280"/>
      <c r="H353" s="280"/>
      <c r="I353" s="280"/>
      <c r="J353" s="280"/>
      <c r="K353" s="280"/>
      <c r="L353" s="280"/>
      <c r="M353" s="281">
        <f t="shared" si="56"/>
        <v>0</v>
      </c>
      <c r="N353" s="279"/>
    </row>
    <row r="354" spans="1:14" customFormat="1" ht="25.5" customHeight="1">
      <c r="A354" s="89">
        <v>739</v>
      </c>
      <c r="B354" s="88" t="s">
        <v>474</v>
      </c>
      <c r="C354" s="280"/>
      <c r="D354" s="280"/>
      <c r="E354" s="280"/>
      <c r="F354" s="280"/>
      <c r="G354" s="280"/>
      <c r="H354" s="280"/>
      <c r="I354" s="280"/>
      <c r="J354" s="280"/>
      <c r="K354" s="280"/>
      <c r="L354" s="280"/>
      <c r="M354" s="281">
        <f t="shared" si="56"/>
        <v>0</v>
      </c>
      <c r="N354" s="279"/>
    </row>
    <row r="355" spans="1:14" customFormat="1" ht="25.5" customHeight="1">
      <c r="A355" s="83">
        <v>7400</v>
      </c>
      <c r="B355" s="84" t="s">
        <v>475</v>
      </c>
      <c r="C355" s="278">
        <f t="shared" ref="C355:N355" si="62">SUM(C356:C364)</f>
        <v>0</v>
      </c>
      <c r="D355" s="278">
        <f>SUM(D356:D364)</f>
        <v>0</v>
      </c>
      <c r="E355" s="278">
        <f t="shared" si="62"/>
        <v>0</v>
      </c>
      <c r="F355" s="278">
        <f t="shared" si="62"/>
        <v>0</v>
      </c>
      <c r="G355" s="278">
        <f t="shared" si="62"/>
        <v>0</v>
      </c>
      <c r="H355" s="278">
        <f t="shared" si="62"/>
        <v>0</v>
      </c>
      <c r="I355" s="278">
        <f t="shared" si="62"/>
        <v>0</v>
      </c>
      <c r="J355" s="278">
        <f t="shared" si="62"/>
        <v>0</v>
      </c>
      <c r="K355" s="278">
        <f t="shared" si="62"/>
        <v>0</v>
      </c>
      <c r="L355" s="278">
        <f t="shared" si="62"/>
        <v>0</v>
      </c>
      <c r="M355" s="278">
        <f t="shared" si="56"/>
        <v>0</v>
      </c>
      <c r="N355" s="284">
        <f t="shared" si="62"/>
        <v>0</v>
      </c>
    </row>
    <row r="356" spans="1:14" customFormat="1" ht="25.5">
      <c r="A356" s="89">
        <v>741</v>
      </c>
      <c r="B356" s="86" t="s">
        <v>476</v>
      </c>
      <c r="C356" s="291"/>
      <c r="D356" s="291"/>
      <c r="E356" s="291"/>
      <c r="F356" s="291"/>
      <c r="G356" s="291"/>
      <c r="H356" s="291"/>
      <c r="I356" s="291"/>
      <c r="J356" s="291"/>
      <c r="K356" s="291"/>
      <c r="L356" s="291"/>
      <c r="M356" s="281">
        <f t="shared" si="56"/>
        <v>0</v>
      </c>
      <c r="N356" s="279"/>
    </row>
    <row r="357" spans="1:14" customFormat="1" ht="25.5">
      <c r="A357" s="89">
        <v>742</v>
      </c>
      <c r="B357" s="86" t="s">
        <v>477</v>
      </c>
      <c r="C357" s="291"/>
      <c r="D357" s="291"/>
      <c r="E357" s="291"/>
      <c r="F357" s="291"/>
      <c r="G357" s="291"/>
      <c r="H357" s="291"/>
      <c r="I357" s="291"/>
      <c r="J357" s="291"/>
      <c r="K357" s="291"/>
      <c r="L357" s="291"/>
      <c r="M357" s="281">
        <f t="shared" si="56"/>
        <v>0</v>
      </c>
      <c r="N357" s="279"/>
    </row>
    <row r="358" spans="1:14" customFormat="1" ht="25.5">
      <c r="A358" s="89">
        <v>743</v>
      </c>
      <c r="B358" s="86" t="s">
        <v>478</v>
      </c>
      <c r="C358" s="291"/>
      <c r="D358" s="291"/>
      <c r="E358" s="291"/>
      <c r="F358" s="291"/>
      <c r="G358" s="291"/>
      <c r="H358" s="291"/>
      <c r="I358" s="291"/>
      <c r="J358" s="291"/>
      <c r="K358" s="291"/>
      <c r="L358" s="291"/>
      <c r="M358" s="281">
        <f t="shared" si="56"/>
        <v>0</v>
      </c>
      <c r="N358" s="279"/>
    </row>
    <row r="359" spans="1:14" customFormat="1" ht="25.5">
      <c r="A359" s="89">
        <v>744</v>
      </c>
      <c r="B359" s="86" t="s">
        <v>479</v>
      </c>
      <c r="C359" s="291"/>
      <c r="D359" s="291"/>
      <c r="E359" s="291"/>
      <c r="F359" s="291"/>
      <c r="G359" s="291"/>
      <c r="H359" s="291"/>
      <c r="I359" s="291"/>
      <c r="J359" s="291"/>
      <c r="K359" s="291"/>
      <c r="L359" s="291"/>
      <c r="M359" s="281">
        <f t="shared" si="56"/>
        <v>0</v>
      </c>
      <c r="N359" s="279"/>
    </row>
    <row r="360" spans="1:14" customFormat="1" ht="25.5">
      <c r="A360" s="89">
        <v>745</v>
      </c>
      <c r="B360" s="86" t="s">
        <v>480</v>
      </c>
      <c r="C360" s="291"/>
      <c r="D360" s="291"/>
      <c r="E360" s="291"/>
      <c r="F360" s="291"/>
      <c r="G360" s="291"/>
      <c r="H360" s="291"/>
      <c r="I360" s="291"/>
      <c r="J360" s="291"/>
      <c r="K360" s="291"/>
      <c r="L360" s="291"/>
      <c r="M360" s="281">
        <f t="shared" si="56"/>
        <v>0</v>
      </c>
      <c r="N360" s="279"/>
    </row>
    <row r="361" spans="1:14" customFormat="1" ht="25.5">
      <c r="A361" s="89">
        <v>746</v>
      </c>
      <c r="B361" s="86" t="s">
        <v>481</v>
      </c>
      <c r="C361" s="291"/>
      <c r="D361" s="291"/>
      <c r="E361" s="291"/>
      <c r="F361" s="291"/>
      <c r="G361" s="291"/>
      <c r="H361" s="291"/>
      <c r="I361" s="291"/>
      <c r="J361" s="291"/>
      <c r="K361" s="291"/>
      <c r="L361" s="291"/>
      <c r="M361" s="281">
        <f t="shared" si="56"/>
        <v>0</v>
      </c>
      <c r="N361" s="279"/>
    </row>
    <row r="362" spans="1:14" customFormat="1" ht="25.5">
      <c r="A362" s="89">
        <v>747</v>
      </c>
      <c r="B362" s="86" t="s">
        <v>482</v>
      </c>
      <c r="C362" s="291"/>
      <c r="D362" s="291"/>
      <c r="E362" s="291"/>
      <c r="F362" s="291"/>
      <c r="G362" s="291"/>
      <c r="H362" s="291"/>
      <c r="I362" s="291"/>
      <c r="J362" s="291"/>
      <c r="K362" s="291"/>
      <c r="L362" s="291"/>
      <c r="M362" s="281">
        <f t="shared" si="56"/>
        <v>0</v>
      </c>
      <c r="N362" s="279"/>
    </row>
    <row r="363" spans="1:14" customFormat="1" ht="25.5">
      <c r="A363" s="89">
        <v>748</v>
      </c>
      <c r="B363" s="86" t="s">
        <v>483</v>
      </c>
      <c r="C363" s="291"/>
      <c r="D363" s="291"/>
      <c r="E363" s="291"/>
      <c r="F363" s="291"/>
      <c r="G363" s="291"/>
      <c r="H363" s="291"/>
      <c r="I363" s="291"/>
      <c r="J363" s="291"/>
      <c r="K363" s="291"/>
      <c r="L363" s="291"/>
      <c r="M363" s="281">
        <f t="shared" si="56"/>
        <v>0</v>
      </c>
      <c r="N363" s="279"/>
    </row>
    <row r="364" spans="1:14" customFormat="1" ht="25.5">
      <c r="A364" s="89">
        <v>749</v>
      </c>
      <c r="B364" s="86" t="s">
        <v>484</v>
      </c>
      <c r="C364" s="291"/>
      <c r="D364" s="291"/>
      <c r="E364" s="291"/>
      <c r="F364" s="291"/>
      <c r="G364" s="291"/>
      <c r="H364" s="291"/>
      <c r="I364" s="291"/>
      <c r="J364" s="291"/>
      <c r="K364" s="291"/>
      <c r="L364" s="291"/>
      <c r="M364" s="281">
        <f t="shared" si="56"/>
        <v>0</v>
      </c>
      <c r="N364" s="279"/>
    </row>
    <row r="365" spans="1:14" customFormat="1" ht="30">
      <c r="A365" s="83">
        <v>7500</v>
      </c>
      <c r="B365" s="84" t="s">
        <v>485</v>
      </c>
      <c r="C365" s="278">
        <f t="shared" ref="C365:N365" si="63">SUM(C366:C374)</f>
        <v>0</v>
      </c>
      <c r="D365" s="278">
        <f>SUM(D366:D374)</f>
        <v>0</v>
      </c>
      <c r="E365" s="278">
        <f t="shared" si="63"/>
        <v>0</v>
      </c>
      <c r="F365" s="278">
        <f t="shared" si="63"/>
        <v>0</v>
      </c>
      <c r="G365" s="278">
        <f t="shared" si="63"/>
        <v>0</v>
      </c>
      <c r="H365" s="278">
        <f t="shared" si="63"/>
        <v>0</v>
      </c>
      <c r="I365" s="278">
        <f t="shared" si="63"/>
        <v>0</v>
      </c>
      <c r="J365" s="278">
        <f t="shared" si="63"/>
        <v>0</v>
      </c>
      <c r="K365" s="278">
        <f t="shared" si="63"/>
        <v>0</v>
      </c>
      <c r="L365" s="278">
        <f t="shared" si="63"/>
        <v>0</v>
      </c>
      <c r="M365" s="278">
        <f t="shared" si="56"/>
        <v>0</v>
      </c>
      <c r="N365" s="284">
        <f t="shared" si="63"/>
        <v>0</v>
      </c>
    </row>
    <row r="366" spans="1:14" customFormat="1" ht="25.5" customHeight="1">
      <c r="A366" s="89">
        <v>751</v>
      </c>
      <c r="B366" s="86" t="s">
        <v>486</v>
      </c>
      <c r="C366" s="291"/>
      <c r="D366" s="291"/>
      <c r="E366" s="291"/>
      <c r="F366" s="291"/>
      <c r="G366" s="291"/>
      <c r="H366" s="291"/>
      <c r="I366" s="291"/>
      <c r="J366" s="291"/>
      <c r="K366" s="291"/>
      <c r="L366" s="291"/>
      <c r="M366" s="281">
        <f t="shared" si="56"/>
        <v>0</v>
      </c>
      <c r="N366" s="279"/>
    </row>
    <row r="367" spans="1:14" customFormat="1" ht="25.5" customHeight="1">
      <c r="A367" s="89">
        <v>752</v>
      </c>
      <c r="B367" s="86" t="s">
        <v>487</v>
      </c>
      <c r="C367" s="291"/>
      <c r="D367" s="291"/>
      <c r="E367" s="291"/>
      <c r="F367" s="291"/>
      <c r="G367" s="291"/>
      <c r="H367" s="291"/>
      <c r="I367" s="291"/>
      <c r="J367" s="291"/>
      <c r="K367" s="291"/>
      <c r="L367" s="291"/>
      <c r="M367" s="281">
        <f t="shared" si="56"/>
        <v>0</v>
      </c>
      <c r="N367" s="279"/>
    </row>
    <row r="368" spans="1:14" customFormat="1" ht="25.5" customHeight="1">
      <c r="A368" s="89">
        <v>753</v>
      </c>
      <c r="B368" s="86" t="s">
        <v>488</v>
      </c>
      <c r="C368" s="291"/>
      <c r="D368" s="291"/>
      <c r="E368" s="291"/>
      <c r="F368" s="291"/>
      <c r="G368" s="291"/>
      <c r="H368" s="291"/>
      <c r="I368" s="291"/>
      <c r="J368" s="291"/>
      <c r="K368" s="291"/>
      <c r="L368" s="291"/>
      <c r="M368" s="281">
        <f t="shared" si="56"/>
        <v>0</v>
      </c>
      <c r="N368" s="279"/>
    </row>
    <row r="369" spans="1:14" customFormat="1" ht="25.5">
      <c r="A369" s="89">
        <v>754</v>
      </c>
      <c r="B369" s="86" t="s">
        <v>489</v>
      </c>
      <c r="C369" s="291"/>
      <c r="D369" s="291"/>
      <c r="E369" s="291"/>
      <c r="F369" s="291"/>
      <c r="G369" s="291"/>
      <c r="H369" s="291"/>
      <c r="I369" s="291"/>
      <c r="J369" s="291"/>
      <c r="K369" s="291"/>
      <c r="L369" s="291"/>
      <c r="M369" s="281">
        <f t="shared" si="56"/>
        <v>0</v>
      </c>
      <c r="N369" s="279"/>
    </row>
    <row r="370" spans="1:14" customFormat="1" ht="24" customHeight="1">
      <c r="A370" s="89">
        <v>755</v>
      </c>
      <c r="B370" s="86" t="s">
        <v>490</v>
      </c>
      <c r="C370" s="291"/>
      <c r="D370" s="291"/>
      <c r="E370" s="291"/>
      <c r="F370" s="291"/>
      <c r="G370" s="291"/>
      <c r="H370" s="291"/>
      <c r="I370" s="291"/>
      <c r="J370" s="291"/>
      <c r="K370" s="291"/>
      <c r="L370" s="291"/>
      <c r="M370" s="281">
        <f t="shared" si="56"/>
        <v>0</v>
      </c>
      <c r="N370" s="279"/>
    </row>
    <row r="371" spans="1:14" customFormat="1" ht="25.5" customHeight="1">
      <c r="A371" s="89">
        <v>756</v>
      </c>
      <c r="B371" s="86" t="s">
        <v>491</v>
      </c>
      <c r="C371" s="291"/>
      <c r="D371" s="291"/>
      <c r="E371" s="291"/>
      <c r="F371" s="291"/>
      <c r="G371" s="291"/>
      <c r="H371" s="291"/>
      <c r="I371" s="291"/>
      <c r="J371" s="291"/>
      <c r="K371" s="291"/>
      <c r="L371" s="291"/>
      <c r="M371" s="281">
        <f t="shared" si="56"/>
        <v>0</v>
      </c>
      <c r="N371" s="279"/>
    </row>
    <row r="372" spans="1:14" customFormat="1" ht="25.5" customHeight="1">
      <c r="A372" s="89">
        <v>757</v>
      </c>
      <c r="B372" s="86" t="s">
        <v>492</v>
      </c>
      <c r="C372" s="291"/>
      <c r="D372" s="291"/>
      <c r="E372" s="291"/>
      <c r="F372" s="291"/>
      <c r="G372" s="291"/>
      <c r="H372" s="291"/>
      <c r="I372" s="291"/>
      <c r="J372" s="291"/>
      <c r="K372" s="291"/>
      <c r="L372" s="291"/>
      <c r="M372" s="281">
        <f t="shared" si="56"/>
        <v>0</v>
      </c>
      <c r="N372" s="279"/>
    </row>
    <row r="373" spans="1:14" customFormat="1" ht="25.5" customHeight="1">
      <c r="A373" s="89">
        <v>758</v>
      </c>
      <c r="B373" s="86" t="s">
        <v>493</v>
      </c>
      <c r="C373" s="291"/>
      <c r="D373" s="291"/>
      <c r="E373" s="291"/>
      <c r="F373" s="291"/>
      <c r="G373" s="291"/>
      <c r="H373" s="291"/>
      <c r="I373" s="291"/>
      <c r="J373" s="291"/>
      <c r="K373" s="291"/>
      <c r="L373" s="291"/>
      <c r="M373" s="281">
        <f t="shared" si="56"/>
        <v>0</v>
      </c>
      <c r="N373" s="279"/>
    </row>
    <row r="374" spans="1:14" customFormat="1" ht="25.5" customHeight="1">
      <c r="A374" s="89">
        <v>759</v>
      </c>
      <c r="B374" s="86" t="s">
        <v>494</v>
      </c>
      <c r="C374" s="291"/>
      <c r="D374" s="291"/>
      <c r="E374" s="291"/>
      <c r="F374" s="291"/>
      <c r="G374" s="291"/>
      <c r="H374" s="291"/>
      <c r="I374" s="291"/>
      <c r="J374" s="291"/>
      <c r="K374" s="291"/>
      <c r="L374" s="291"/>
      <c r="M374" s="281">
        <f t="shared" si="56"/>
        <v>0</v>
      </c>
      <c r="N374" s="279"/>
    </row>
    <row r="375" spans="1:14" customFormat="1" ht="25.5" customHeight="1">
      <c r="A375" s="83">
        <v>7600</v>
      </c>
      <c r="B375" s="84" t="s">
        <v>495</v>
      </c>
      <c r="C375" s="278">
        <f t="shared" ref="C375:N375" si="64">SUM(C376:C377)</f>
        <v>0</v>
      </c>
      <c r="D375" s="278">
        <f>SUM(D376:D377)</f>
        <v>0</v>
      </c>
      <c r="E375" s="278">
        <f t="shared" si="64"/>
        <v>0</v>
      </c>
      <c r="F375" s="278">
        <f t="shared" si="64"/>
        <v>0</v>
      </c>
      <c r="G375" s="278">
        <f t="shared" si="64"/>
        <v>0</v>
      </c>
      <c r="H375" s="278">
        <f t="shared" si="64"/>
        <v>0</v>
      </c>
      <c r="I375" s="278">
        <f t="shared" si="64"/>
        <v>0</v>
      </c>
      <c r="J375" s="278">
        <f t="shared" si="64"/>
        <v>0</v>
      </c>
      <c r="K375" s="278">
        <f t="shared" si="64"/>
        <v>0</v>
      </c>
      <c r="L375" s="278">
        <f t="shared" si="64"/>
        <v>0</v>
      </c>
      <c r="M375" s="278">
        <f t="shared" si="56"/>
        <v>0</v>
      </c>
      <c r="N375" s="284">
        <f t="shared" si="64"/>
        <v>0</v>
      </c>
    </row>
    <row r="376" spans="1:14" customFormat="1" ht="25.5" customHeight="1">
      <c r="A376" s="89">
        <v>761</v>
      </c>
      <c r="B376" s="86" t="s">
        <v>496</v>
      </c>
      <c r="C376" s="291"/>
      <c r="D376" s="291"/>
      <c r="E376" s="291"/>
      <c r="F376" s="291"/>
      <c r="G376" s="291"/>
      <c r="H376" s="291"/>
      <c r="I376" s="291"/>
      <c r="J376" s="291"/>
      <c r="K376" s="291"/>
      <c r="L376" s="291"/>
      <c r="M376" s="281">
        <f t="shared" si="56"/>
        <v>0</v>
      </c>
      <c r="N376" s="279"/>
    </row>
    <row r="377" spans="1:14" customFormat="1" ht="25.5" customHeight="1">
      <c r="A377" s="89">
        <v>762</v>
      </c>
      <c r="B377" s="86" t="s">
        <v>497</v>
      </c>
      <c r="C377" s="291"/>
      <c r="D377" s="291"/>
      <c r="E377" s="291"/>
      <c r="F377" s="291"/>
      <c r="G377" s="291"/>
      <c r="H377" s="291"/>
      <c r="I377" s="291"/>
      <c r="J377" s="291"/>
      <c r="K377" s="291"/>
      <c r="L377" s="291"/>
      <c r="M377" s="281">
        <f t="shared" si="56"/>
        <v>0</v>
      </c>
      <c r="N377" s="279"/>
    </row>
    <row r="378" spans="1:14" customFormat="1" ht="30">
      <c r="A378" s="83">
        <v>7900</v>
      </c>
      <c r="B378" s="84" t="s">
        <v>498</v>
      </c>
      <c r="C378" s="278">
        <f t="shared" ref="C378:N378" si="65">SUM(C379:C381)</f>
        <v>0</v>
      </c>
      <c r="D378" s="278">
        <f>SUM(D379:D381)</f>
        <v>0</v>
      </c>
      <c r="E378" s="278">
        <f t="shared" si="65"/>
        <v>0</v>
      </c>
      <c r="F378" s="278">
        <f t="shared" si="65"/>
        <v>0</v>
      </c>
      <c r="G378" s="278">
        <f t="shared" si="65"/>
        <v>0</v>
      </c>
      <c r="H378" s="278">
        <f t="shared" si="65"/>
        <v>0</v>
      </c>
      <c r="I378" s="278">
        <f t="shared" si="65"/>
        <v>0</v>
      </c>
      <c r="J378" s="278">
        <f t="shared" si="65"/>
        <v>0</v>
      </c>
      <c r="K378" s="278">
        <f t="shared" si="65"/>
        <v>0</v>
      </c>
      <c r="L378" s="278">
        <f t="shared" si="65"/>
        <v>0</v>
      </c>
      <c r="M378" s="278">
        <f t="shared" si="56"/>
        <v>0</v>
      </c>
      <c r="N378" s="284">
        <f t="shared" si="65"/>
        <v>0</v>
      </c>
    </row>
    <row r="379" spans="1:14" customFormat="1" ht="25.5" customHeight="1">
      <c r="A379" s="89">
        <v>791</v>
      </c>
      <c r="B379" s="86" t="s">
        <v>499</v>
      </c>
      <c r="C379" s="280"/>
      <c r="D379" s="280"/>
      <c r="E379" s="280"/>
      <c r="F379" s="280"/>
      <c r="G379" s="280"/>
      <c r="H379" s="280"/>
      <c r="I379" s="280"/>
      <c r="J379" s="280"/>
      <c r="K379" s="280"/>
      <c r="L379" s="280"/>
      <c r="M379" s="281">
        <f t="shared" si="56"/>
        <v>0</v>
      </c>
      <c r="N379" s="279"/>
    </row>
    <row r="380" spans="1:14" customFormat="1" ht="25.5" customHeight="1">
      <c r="A380" s="89">
        <v>792</v>
      </c>
      <c r="B380" s="86" t="s">
        <v>500</v>
      </c>
      <c r="C380" s="280"/>
      <c r="D380" s="280"/>
      <c r="E380" s="280"/>
      <c r="F380" s="280"/>
      <c r="G380" s="280"/>
      <c r="H380" s="280"/>
      <c r="I380" s="280"/>
      <c r="J380" s="280"/>
      <c r="K380" s="280"/>
      <c r="L380" s="280"/>
      <c r="M380" s="281">
        <f t="shared" si="56"/>
        <v>0</v>
      </c>
      <c r="N380" s="279"/>
    </row>
    <row r="381" spans="1:14" customFormat="1" ht="25.5" customHeight="1">
      <c r="A381" s="89">
        <v>799</v>
      </c>
      <c r="B381" s="86" t="s">
        <v>501</v>
      </c>
      <c r="C381" s="280"/>
      <c r="D381" s="280"/>
      <c r="E381" s="280"/>
      <c r="F381" s="280"/>
      <c r="G381" s="280"/>
      <c r="H381" s="280"/>
      <c r="I381" s="280"/>
      <c r="J381" s="280"/>
      <c r="K381" s="280"/>
      <c r="L381" s="280"/>
      <c r="M381" s="281">
        <f t="shared" si="56"/>
        <v>0</v>
      </c>
      <c r="N381" s="279"/>
    </row>
    <row r="382" spans="1:14" s="176" customFormat="1" ht="25.5" customHeight="1">
      <c r="A382" s="172">
        <v>8000</v>
      </c>
      <c r="B382" s="173" t="s">
        <v>21</v>
      </c>
      <c r="C382" s="285">
        <f t="shared" ref="C382:N382" si="66">C383+C390+C396</f>
        <v>0</v>
      </c>
      <c r="D382" s="285">
        <f>D383+D390+D396</f>
        <v>0</v>
      </c>
      <c r="E382" s="285">
        <f t="shared" si="66"/>
        <v>0</v>
      </c>
      <c r="F382" s="285">
        <f t="shared" si="66"/>
        <v>0</v>
      </c>
      <c r="G382" s="285">
        <f t="shared" si="66"/>
        <v>0</v>
      </c>
      <c r="H382" s="285">
        <f t="shared" si="66"/>
        <v>0</v>
      </c>
      <c r="I382" s="285">
        <f t="shared" si="66"/>
        <v>0</v>
      </c>
      <c r="J382" s="285">
        <f t="shared" si="66"/>
        <v>0</v>
      </c>
      <c r="K382" s="285">
        <f t="shared" si="66"/>
        <v>0</v>
      </c>
      <c r="L382" s="285">
        <f t="shared" si="66"/>
        <v>0</v>
      </c>
      <c r="M382" s="285">
        <f t="shared" si="56"/>
        <v>0</v>
      </c>
      <c r="N382" s="287">
        <f t="shared" si="66"/>
        <v>0</v>
      </c>
    </row>
    <row r="383" spans="1:14" customFormat="1" ht="25.5" customHeight="1">
      <c r="A383" s="83">
        <v>8100</v>
      </c>
      <c r="B383" s="84" t="s">
        <v>124</v>
      </c>
      <c r="C383" s="278">
        <f>SUM(C384:C389)</f>
        <v>0</v>
      </c>
      <c r="D383" s="278">
        <f>SUM(D384:D389)</f>
        <v>0</v>
      </c>
      <c r="E383" s="278">
        <f t="shared" ref="E383:N383" si="67">SUM(E384:E389)</f>
        <v>0</v>
      </c>
      <c r="F383" s="278">
        <f t="shared" si="67"/>
        <v>0</v>
      </c>
      <c r="G383" s="278">
        <f t="shared" si="67"/>
        <v>0</v>
      </c>
      <c r="H383" s="278">
        <f t="shared" si="67"/>
        <v>0</v>
      </c>
      <c r="I383" s="278">
        <f t="shared" si="67"/>
        <v>0</v>
      </c>
      <c r="J383" s="278">
        <f t="shared" si="67"/>
        <v>0</v>
      </c>
      <c r="K383" s="278">
        <f t="shared" si="67"/>
        <v>0</v>
      </c>
      <c r="L383" s="278">
        <f t="shared" si="67"/>
        <v>0</v>
      </c>
      <c r="M383" s="278">
        <f t="shared" si="56"/>
        <v>0</v>
      </c>
      <c r="N383" s="284">
        <f t="shared" si="67"/>
        <v>0</v>
      </c>
    </row>
    <row r="384" spans="1:14" customFormat="1" ht="25.5" customHeight="1">
      <c r="A384" s="89">
        <v>811</v>
      </c>
      <c r="B384" s="86" t="s">
        <v>502</v>
      </c>
      <c r="C384" s="291"/>
      <c r="D384" s="291"/>
      <c r="E384" s="291"/>
      <c r="F384" s="291"/>
      <c r="G384" s="291"/>
      <c r="H384" s="291"/>
      <c r="I384" s="291"/>
      <c r="J384" s="291"/>
      <c r="K384" s="291"/>
      <c r="L384" s="291"/>
      <c r="M384" s="281">
        <f t="shared" si="56"/>
        <v>0</v>
      </c>
      <c r="N384" s="279"/>
    </row>
    <row r="385" spans="1:14" customFormat="1" ht="25.5" customHeight="1">
      <c r="A385" s="89">
        <v>812</v>
      </c>
      <c r="B385" s="86" t="s">
        <v>503</v>
      </c>
      <c r="C385" s="291"/>
      <c r="D385" s="291"/>
      <c r="E385" s="291"/>
      <c r="F385" s="291"/>
      <c r="G385" s="291"/>
      <c r="H385" s="291"/>
      <c r="I385" s="291"/>
      <c r="J385" s="291"/>
      <c r="K385" s="291"/>
      <c r="L385" s="291"/>
      <c r="M385" s="281">
        <f t="shared" si="56"/>
        <v>0</v>
      </c>
      <c r="N385" s="279"/>
    </row>
    <row r="386" spans="1:14" customFormat="1" ht="25.5" customHeight="1">
      <c r="A386" s="89">
        <v>813</v>
      </c>
      <c r="B386" s="86" t="s">
        <v>504</v>
      </c>
      <c r="C386" s="291"/>
      <c r="D386" s="291"/>
      <c r="E386" s="291"/>
      <c r="F386" s="291"/>
      <c r="G386" s="291"/>
      <c r="H386" s="291"/>
      <c r="I386" s="291"/>
      <c r="J386" s="291"/>
      <c r="K386" s="291"/>
      <c r="L386" s="291"/>
      <c r="M386" s="281">
        <f t="shared" si="56"/>
        <v>0</v>
      </c>
      <c r="N386" s="279"/>
    </row>
    <row r="387" spans="1:14" customFormat="1" ht="25.5">
      <c r="A387" s="89">
        <v>814</v>
      </c>
      <c r="B387" s="86" t="s">
        <v>505</v>
      </c>
      <c r="C387" s="291"/>
      <c r="D387" s="291"/>
      <c r="E387" s="291"/>
      <c r="F387" s="291"/>
      <c r="G387" s="291"/>
      <c r="H387" s="291"/>
      <c r="I387" s="291"/>
      <c r="J387" s="291"/>
      <c r="K387" s="291"/>
      <c r="L387" s="291"/>
      <c r="M387" s="281">
        <f t="shared" si="56"/>
        <v>0</v>
      </c>
      <c r="N387" s="279"/>
    </row>
    <row r="388" spans="1:14" customFormat="1" ht="25.5" customHeight="1">
      <c r="A388" s="89">
        <v>815</v>
      </c>
      <c r="B388" s="86" t="s">
        <v>506</v>
      </c>
      <c r="C388" s="291"/>
      <c r="D388" s="291"/>
      <c r="E388" s="291"/>
      <c r="F388" s="291"/>
      <c r="G388" s="291"/>
      <c r="H388" s="291"/>
      <c r="I388" s="291"/>
      <c r="J388" s="291"/>
      <c r="K388" s="291"/>
      <c r="L388" s="291"/>
      <c r="M388" s="281">
        <f t="shared" si="56"/>
        <v>0</v>
      </c>
      <c r="N388" s="279"/>
    </row>
    <row r="389" spans="1:14" customFormat="1" ht="25.5" customHeight="1">
      <c r="A389" s="89">
        <v>816</v>
      </c>
      <c r="B389" s="86" t="s">
        <v>507</v>
      </c>
      <c r="C389" s="291"/>
      <c r="D389" s="291"/>
      <c r="E389" s="291"/>
      <c r="F389" s="291"/>
      <c r="G389" s="291"/>
      <c r="H389" s="291"/>
      <c r="I389" s="291"/>
      <c r="J389" s="291"/>
      <c r="K389" s="291"/>
      <c r="L389" s="291"/>
      <c r="M389" s="281">
        <f t="shared" si="56"/>
        <v>0</v>
      </c>
      <c r="N389" s="279"/>
    </row>
    <row r="390" spans="1:14" customFormat="1" ht="25.5" customHeight="1">
      <c r="A390" s="83">
        <v>8300</v>
      </c>
      <c r="B390" s="84" t="s">
        <v>127</v>
      </c>
      <c r="C390" s="278">
        <f t="shared" ref="C390:N390" si="68">SUM(C391:C395)</f>
        <v>0</v>
      </c>
      <c r="D390" s="278">
        <f>SUM(D391:D395)</f>
        <v>0</v>
      </c>
      <c r="E390" s="278">
        <f t="shared" si="68"/>
        <v>0</v>
      </c>
      <c r="F390" s="278">
        <f t="shared" si="68"/>
        <v>0</v>
      </c>
      <c r="G390" s="278">
        <f t="shared" si="68"/>
        <v>0</v>
      </c>
      <c r="H390" s="278">
        <f t="shared" si="68"/>
        <v>0</v>
      </c>
      <c r="I390" s="278">
        <f t="shared" si="68"/>
        <v>0</v>
      </c>
      <c r="J390" s="278">
        <f t="shared" si="68"/>
        <v>0</v>
      </c>
      <c r="K390" s="278">
        <f t="shared" si="68"/>
        <v>0</v>
      </c>
      <c r="L390" s="278">
        <f t="shared" si="68"/>
        <v>0</v>
      </c>
      <c r="M390" s="278">
        <f t="shared" si="56"/>
        <v>0</v>
      </c>
      <c r="N390" s="284">
        <f t="shared" si="68"/>
        <v>0</v>
      </c>
    </row>
    <row r="391" spans="1:14" customFormat="1" ht="25.5" customHeight="1">
      <c r="A391" s="89">
        <v>831</v>
      </c>
      <c r="B391" s="86" t="s">
        <v>508</v>
      </c>
      <c r="C391" s="291"/>
      <c r="D391" s="291"/>
      <c r="E391" s="291"/>
      <c r="F391" s="291"/>
      <c r="G391" s="291"/>
      <c r="H391" s="291"/>
      <c r="I391" s="291"/>
      <c r="J391" s="291"/>
      <c r="K391" s="291"/>
      <c r="L391" s="291"/>
      <c r="M391" s="281">
        <f t="shared" si="56"/>
        <v>0</v>
      </c>
      <c r="N391" s="279"/>
    </row>
    <row r="392" spans="1:14" customFormat="1" ht="25.5" customHeight="1">
      <c r="A392" s="89">
        <v>832</v>
      </c>
      <c r="B392" s="86" t="s">
        <v>509</v>
      </c>
      <c r="C392" s="291"/>
      <c r="D392" s="291"/>
      <c r="E392" s="291"/>
      <c r="F392" s="291"/>
      <c r="G392" s="291"/>
      <c r="H392" s="291"/>
      <c r="I392" s="291"/>
      <c r="J392" s="291"/>
      <c r="K392" s="291"/>
      <c r="L392" s="291"/>
      <c r="M392" s="281">
        <f t="shared" ref="M392:M431" si="69">SUM(C392:L392)</f>
        <v>0</v>
      </c>
      <c r="N392" s="279"/>
    </row>
    <row r="393" spans="1:14" customFormat="1" ht="25.5" customHeight="1">
      <c r="A393" s="89">
        <v>833</v>
      </c>
      <c r="B393" s="86" t="s">
        <v>510</v>
      </c>
      <c r="C393" s="291"/>
      <c r="D393" s="291"/>
      <c r="E393" s="291"/>
      <c r="F393" s="291"/>
      <c r="G393" s="291"/>
      <c r="H393" s="291"/>
      <c r="I393" s="291"/>
      <c r="J393" s="291"/>
      <c r="K393" s="291"/>
      <c r="L393" s="291"/>
      <c r="M393" s="281">
        <f t="shared" si="69"/>
        <v>0</v>
      </c>
      <c r="N393" s="279"/>
    </row>
    <row r="394" spans="1:14" customFormat="1" ht="34.5" customHeight="1">
      <c r="A394" s="89">
        <v>834</v>
      </c>
      <c r="B394" s="86" t="s">
        <v>511</v>
      </c>
      <c r="C394" s="291"/>
      <c r="D394" s="291"/>
      <c r="E394" s="291"/>
      <c r="F394" s="291"/>
      <c r="G394" s="291"/>
      <c r="H394" s="291"/>
      <c r="I394" s="291"/>
      <c r="J394" s="291"/>
      <c r="K394" s="291"/>
      <c r="L394" s="291"/>
      <c r="M394" s="281">
        <f t="shared" si="69"/>
        <v>0</v>
      </c>
      <c r="N394" s="279"/>
    </row>
    <row r="395" spans="1:14" customFormat="1" ht="33" customHeight="1">
      <c r="A395" s="89">
        <v>835</v>
      </c>
      <c r="B395" s="86" t="s">
        <v>512</v>
      </c>
      <c r="C395" s="291"/>
      <c r="D395" s="291"/>
      <c r="E395" s="291"/>
      <c r="F395" s="291"/>
      <c r="G395" s="291"/>
      <c r="H395" s="291"/>
      <c r="I395" s="291"/>
      <c r="J395" s="291"/>
      <c r="K395" s="291"/>
      <c r="L395" s="291"/>
      <c r="M395" s="281">
        <f t="shared" si="69"/>
        <v>0</v>
      </c>
      <c r="N395" s="279"/>
    </row>
    <row r="396" spans="1:14" customFormat="1" ht="25.5" customHeight="1">
      <c r="A396" s="83">
        <v>8500</v>
      </c>
      <c r="B396" s="84" t="s">
        <v>132</v>
      </c>
      <c r="C396" s="278">
        <f t="shared" ref="C396:N396" si="70">SUM(C397:C399)</f>
        <v>0</v>
      </c>
      <c r="D396" s="278">
        <f>SUM(D397:D399)</f>
        <v>0</v>
      </c>
      <c r="E396" s="278">
        <f t="shared" si="70"/>
        <v>0</v>
      </c>
      <c r="F396" s="278">
        <f t="shared" si="70"/>
        <v>0</v>
      </c>
      <c r="G396" s="278">
        <f t="shared" si="70"/>
        <v>0</v>
      </c>
      <c r="H396" s="278">
        <f t="shared" si="70"/>
        <v>0</v>
      </c>
      <c r="I396" s="278">
        <f t="shared" si="70"/>
        <v>0</v>
      </c>
      <c r="J396" s="278">
        <f t="shared" si="70"/>
        <v>0</v>
      </c>
      <c r="K396" s="278">
        <f t="shared" si="70"/>
        <v>0</v>
      </c>
      <c r="L396" s="278">
        <f t="shared" si="70"/>
        <v>0</v>
      </c>
      <c r="M396" s="278">
        <f t="shared" si="69"/>
        <v>0</v>
      </c>
      <c r="N396" s="284">
        <f t="shared" si="70"/>
        <v>0</v>
      </c>
    </row>
    <row r="397" spans="1:14" customFormat="1" ht="25.5" customHeight="1">
      <c r="A397" s="89">
        <v>851</v>
      </c>
      <c r="B397" s="86" t="s">
        <v>513</v>
      </c>
      <c r="C397" s="291"/>
      <c r="D397" s="291"/>
      <c r="E397" s="291"/>
      <c r="F397" s="291"/>
      <c r="G397" s="291"/>
      <c r="H397" s="291"/>
      <c r="I397" s="291"/>
      <c r="J397" s="291"/>
      <c r="K397" s="291"/>
      <c r="L397" s="291"/>
      <c r="M397" s="281">
        <f t="shared" si="69"/>
        <v>0</v>
      </c>
      <c r="N397" s="279"/>
    </row>
    <row r="398" spans="1:14" customFormat="1" ht="25.5" customHeight="1">
      <c r="A398" s="89">
        <v>852</v>
      </c>
      <c r="B398" s="86" t="s">
        <v>514</v>
      </c>
      <c r="C398" s="291"/>
      <c r="D398" s="291"/>
      <c r="E398" s="291"/>
      <c r="F398" s="291"/>
      <c r="G398" s="291"/>
      <c r="H398" s="291"/>
      <c r="I398" s="291"/>
      <c r="J398" s="291"/>
      <c r="K398" s="291"/>
      <c r="L398" s="291"/>
      <c r="M398" s="281">
        <f t="shared" si="69"/>
        <v>0</v>
      </c>
      <c r="N398" s="279"/>
    </row>
    <row r="399" spans="1:14" customFormat="1" ht="25.5" customHeight="1">
      <c r="A399" s="89">
        <v>853</v>
      </c>
      <c r="B399" s="86" t="s">
        <v>515</v>
      </c>
      <c r="C399" s="291"/>
      <c r="D399" s="291"/>
      <c r="E399" s="291"/>
      <c r="F399" s="291"/>
      <c r="G399" s="291"/>
      <c r="H399" s="291"/>
      <c r="I399" s="291"/>
      <c r="J399" s="291"/>
      <c r="K399" s="291"/>
      <c r="L399" s="291"/>
      <c r="M399" s="281">
        <f t="shared" si="69"/>
        <v>0</v>
      </c>
      <c r="N399" s="279"/>
    </row>
    <row r="400" spans="1:14" s="177" customFormat="1" ht="25.5" customHeight="1">
      <c r="A400" s="172">
        <v>9000</v>
      </c>
      <c r="B400" s="173" t="s">
        <v>516</v>
      </c>
      <c r="C400" s="285">
        <f t="shared" ref="C400:N400" si="71">C401+C410+C419+C422+C425+C427+C430</f>
        <v>0</v>
      </c>
      <c r="D400" s="285">
        <f>D401+D410+D419+D422+D425+D427+D430</f>
        <v>0</v>
      </c>
      <c r="E400" s="285">
        <f t="shared" si="71"/>
        <v>0</v>
      </c>
      <c r="F400" s="285">
        <f t="shared" si="71"/>
        <v>0</v>
      </c>
      <c r="G400" s="285">
        <f t="shared" si="71"/>
        <v>0</v>
      </c>
      <c r="H400" s="285">
        <f t="shared" si="71"/>
        <v>0</v>
      </c>
      <c r="I400" s="285">
        <f t="shared" si="71"/>
        <v>0</v>
      </c>
      <c r="J400" s="285">
        <f t="shared" si="71"/>
        <v>0</v>
      </c>
      <c r="K400" s="285">
        <f t="shared" si="71"/>
        <v>0</v>
      </c>
      <c r="L400" s="285">
        <f t="shared" si="71"/>
        <v>0</v>
      </c>
      <c r="M400" s="285">
        <f t="shared" si="69"/>
        <v>0</v>
      </c>
      <c r="N400" s="286">
        <f t="shared" si="71"/>
        <v>0</v>
      </c>
    </row>
    <row r="401" spans="1:14" customFormat="1" ht="25.5" customHeight="1">
      <c r="A401" s="90">
        <v>9100</v>
      </c>
      <c r="B401" s="78" t="s">
        <v>517</v>
      </c>
      <c r="C401" s="278">
        <f>SUM(C402:C409)</f>
        <v>0</v>
      </c>
      <c r="D401" s="278">
        <f>SUM(D402:D409)</f>
        <v>0</v>
      </c>
      <c r="E401" s="278">
        <f t="shared" ref="E401:N401" si="72">SUM(E402:E409)</f>
        <v>0</v>
      </c>
      <c r="F401" s="278">
        <f t="shared" si="72"/>
        <v>0</v>
      </c>
      <c r="G401" s="278">
        <f t="shared" si="72"/>
        <v>0</v>
      </c>
      <c r="H401" s="278">
        <f t="shared" si="72"/>
        <v>0</v>
      </c>
      <c r="I401" s="278">
        <f t="shared" si="72"/>
        <v>0</v>
      </c>
      <c r="J401" s="278">
        <f t="shared" si="72"/>
        <v>0</v>
      </c>
      <c r="K401" s="278">
        <f t="shared" si="72"/>
        <v>0</v>
      </c>
      <c r="L401" s="278">
        <f t="shared" si="72"/>
        <v>0</v>
      </c>
      <c r="M401" s="278">
        <f t="shared" si="69"/>
        <v>0</v>
      </c>
      <c r="N401" s="284">
        <f t="shared" si="72"/>
        <v>0</v>
      </c>
    </row>
    <row r="402" spans="1:14" customFormat="1" ht="25.5" customHeight="1">
      <c r="A402" s="89">
        <v>911</v>
      </c>
      <c r="B402" s="86" t="s">
        <v>518</v>
      </c>
      <c r="C402" s="280"/>
      <c r="D402" s="280"/>
      <c r="E402" s="280"/>
      <c r="F402" s="280"/>
      <c r="G402" s="280"/>
      <c r="H402" s="280"/>
      <c r="I402" s="280"/>
      <c r="J402" s="280"/>
      <c r="K402" s="280"/>
      <c r="L402" s="280"/>
      <c r="M402" s="281">
        <f t="shared" si="69"/>
        <v>0</v>
      </c>
      <c r="N402" s="279"/>
    </row>
    <row r="403" spans="1:14" customFormat="1" ht="30" customHeight="1">
      <c r="A403" s="89">
        <v>912</v>
      </c>
      <c r="B403" s="86" t="s">
        <v>519</v>
      </c>
      <c r="C403" s="280"/>
      <c r="D403" s="280"/>
      <c r="E403" s="280"/>
      <c r="F403" s="280"/>
      <c r="G403" s="280"/>
      <c r="H403" s="280"/>
      <c r="I403" s="280"/>
      <c r="J403" s="280"/>
      <c r="K403" s="280"/>
      <c r="L403" s="280"/>
      <c r="M403" s="281">
        <f t="shared" si="69"/>
        <v>0</v>
      </c>
      <c r="N403" s="279"/>
    </row>
    <row r="404" spans="1:14" customFormat="1" ht="25.5" customHeight="1">
      <c r="A404" s="89">
        <v>913</v>
      </c>
      <c r="B404" s="86" t="s">
        <v>520</v>
      </c>
      <c r="C404" s="280"/>
      <c r="D404" s="280"/>
      <c r="E404" s="280"/>
      <c r="F404" s="280"/>
      <c r="G404" s="280"/>
      <c r="H404" s="280"/>
      <c r="I404" s="280"/>
      <c r="J404" s="280"/>
      <c r="K404" s="280"/>
      <c r="L404" s="280"/>
      <c r="M404" s="281">
        <f t="shared" si="69"/>
        <v>0</v>
      </c>
      <c r="N404" s="279"/>
    </row>
    <row r="405" spans="1:14" customFormat="1" ht="25.5" customHeight="1">
      <c r="A405" s="89">
        <v>914</v>
      </c>
      <c r="B405" s="86" t="s">
        <v>521</v>
      </c>
      <c r="C405" s="280"/>
      <c r="D405" s="280"/>
      <c r="E405" s="280"/>
      <c r="F405" s="280"/>
      <c r="G405" s="280"/>
      <c r="H405" s="280"/>
      <c r="I405" s="280"/>
      <c r="J405" s="280"/>
      <c r="K405" s="280"/>
      <c r="L405" s="280"/>
      <c r="M405" s="281">
        <f t="shared" si="69"/>
        <v>0</v>
      </c>
      <c r="N405" s="279"/>
    </row>
    <row r="406" spans="1:14" customFormat="1" ht="33" customHeight="1">
      <c r="A406" s="89">
        <v>915</v>
      </c>
      <c r="B406" s="86" t="s">
        <v>522</v>
      </c>
      <c r="C406" s="280"/>
      <c r="D406" s="280"/>
      <c r="E406" s="280"/>
      <c r="F406" s="280"/>
      <c r="G406" s="280"/>
      <c r="H406" s="280"/>
      <c r="I406" s="280"/>
      <c r="J406" s="280"/>
      <c r="K406" s="280"/>
      <c r="L406" s="280"/>
      <c r="M406" s="281">
        <f t="shared" si="69"/>
        <v>0</v>
      </c>
      <c r="N406" s="279"/>
    </row>
    <row r="407" spans="1:14" customFormat="1" ht="25.5" customHeight="1">
      <c r="A407" s="89">
        <v>916</v>
      </c>
      <c r="B407" s="86" t="s">
        <v>523</v>
      </c>
      <c r="C407" s="280"/>
      <c r="D407" s="280"/>
      <c r="E407" s="280"/>
      <c r="F407" s="280"/>
      <c r="G407" s="280"/>
      <c r="H407" s="280"/>
      <c r="I407" s="280"/>
      <c r="J407" s="280"/>
      <c r="K407" s="280"/>
      <c r="L407" s="280"/>
      <c r="M407" s="281">
        <f t="shared" si="69"/>
        <v>0</v>
      </c>
      <c r="N407" s="279"/>
    </row>
    <row r="408" spans="1:14" customFormat="1" ht="27.75" customHeight="1">
      <c r="A408" s="89">
        <v>917</v>
      </c>
      <c r="B408" s="86" t="s">
        <v>524</v>
      </c>
      <c r="C408" s="280"/>
      <c r="D408" s="280"/>
      <c r="E408" s="280"/>
      <c r="F408" s="280"/>
      <c r="G408" s="280"/>
      <c r="H408" s="280"/>
      <c r="I408" s="280"/>
      <c r="J408" s="280"/>
      <c r="K408" s="280"/>
      <c r="L408" s="280"/>
      <c r="M408" s="281">
        <f t="shared" si="69"/>
        <v>0</v>
      </c>
      <c r="N408" s="279"/>
    </row>
    <row r="409" spans="1:14" customFormat="1" ht="25.5" customHeight="1">
      <c r="A409" s="89">
        <v>918</v>
      </c>
      <c r="B409" s="86" t="s">
        <v>525</v>
      </c>
      <c r="C409" s="280"/>
      <c r="D409" s="280"/>
      <c r="E409" s="280"/>
      <c r="F409" s="280"/>
      <c r="G409" s="280"/>
      <c r="H409" s="280"/>
      <c r="I409" s="280"/>
      <c r="J409" s="280"/>
      <c r="K409" s="280"/>
      <c r="L409" s="280"/>
      <c r="M409" s="281">
        <f t="shared" si="69"/>
        <v>0</v>
      </c>
      <c r="N409" s="279"/>
    </row>
    <row r="410" spans="1:14" customFormat="1" ht="25.5" customHeight="1">
      <c r="A410" s="83">
        <v>9200</v>
      </c>
      <c r="B410" s="84" t="s">
        <v>526</v>
      </c>
      <c r="C410" s="278">
        <f t="shared" ref="C410:N410" si="73">SUM(C411:C418)</f>
        <v>0</v>
      </c>
      <c r="D410" s="278">
        <f>SUM(D411:D418)</f>
        <v>0</v>
      </c>
      <c r="E410" s="278">
        <f t="shared" si="73"/>
        <v>0</v>
      </c>
      <c r="F410" s="278">
        <f t="shared" si="73"/>
        <v>0</v>
      </c>
      <c r="G410" s="278">
        <f t="shared" si="73"/>
        <v>0</v>
      </c>
      <c r="H410" s="278">
        <f t="shared" si="73"/>
        <v>0</v>
      </c>
      <c r="I410" s="278">
        <f t="shared" si="73"/>
        <v>0</v>
      </c>
      <c r="J410" s="278">
        <f t="shared" si="73"/>
        <v>0</v>
      </c>
      <c r="K410" s="278">
        <f t="shared" si="73"/>
        <v>0</v>
      </c>
      <c r="L410" s="278">
        <f t="shared" si="73"/>
        <v>0</v>
      </c>
      <c r="M410" s="278">
        <f t="shared" si="69"/>
        <v>0</v>
      </c>
      <c r="N410" s="284">
        <f t="shared" si="73"/>
        <v>0</v>
      </c>
    </row>
    <row r="411" spans="1:14" customFormat="1" ht="25.5" customHeight="1">
      <c r="A411" s="89">
        <v>921</v>
      </c>
      <c r="B411" s="86" t="s">
        <v>527</v>
      </c>
      <c r="C411" s="280"/>
      <c r="D411" s="280"/>
      <c r="E411" s="280"/>
      <c r="F411" s="280"/>
      <c r="G411" s="280"/>
      <c r="H411" s="280"/>
      <c r="I411" s="280"/>
      <c r="J411" s="280"/>
      <c r="K411" s="280"/>
      <c r="L411" s="280"/>
      <c r="M411" s="281">
        <f t="shared" si="69"/>
        <v>0</v>
      </c>
      <c r="N411" s="279"/>
    </row>
    <row r="412" spans="1:14" customFormat="1" ht="25.5" customHeight="1">
      <c r="A412" s="89">
        <v>922</v>
      </c>
      <c r="B412" s="86" t="s">
        <v>528</v>
      </c>
      <c r="C412" s="280"/>
      <c r="D412" s="280"/>
      <c r="E412" s="280"/>
      <c r="F412" s="280"/>
      <c r="G412" s="280"/>
      <c r="H412" s="280"/>
      <c r="I412" s="280"/>
      <c r="J412" s="280"/>
      <c r="K412" s="280"/>
      <c r="L412" s="280"/>
      <c r="M412" s="281">
        <f t="shared" si="69"/>
        <v>0</v>
      </c>
      <c r="N412" s="279"/>
    </row>
    <row r="413" spans="1:14" customFormat="1" ht="25.5" customHeight="1">
      <c r="A413" s="89">
        <v>923</v>
      </c>
      <c r="B413" s="86" t="s">
        <v>529</v>
      </c>
      <c r="C413" s="280"/>
      <c r="D413" s="280"/>
      <c r="E413" s="280"/>
      <c r="F413" s="280"/>
      <c r="G413" s="280"/>
      <c r="H413" s="280"/>
      <c r="I413" s="280"/>
      <c r="J413" s="280"/>
      <c r="K413" s="280"/>
      <c r="L413" s="280"/>
      <c r="M413" s="281">
        <f t="shared" si="69"/>
        <v>0</v>
      </c>
      <c r="N413" s="279"/>
    </row>
    <row r="414" spans="1:14" customFormat="1" ht="25.5" customHeight="1">
      <c r="A414" s="89">
        <v>924</v>
      </c>
      <c r="B414" s="86" t="s">
        <v>530</v>
      </c>
      <c r="C414" s="280"/>
      <c r="D414" s="280"/>
      <c r="E414" s="280"/>
      <c r="F414" s="280"/>
      <c r="G414" s="280"/>
      <c r="H414" s="280"/>
      <c r="I414" s="280"/>
      <c r="J414" s="280"/>
      <c r="K414" s="280"/>
      <c r="L414" s="280"/>
      <c r="M414" s="281">
        <f t="shared" si="69"/>
        <v>0</v>
      </c>
      <c r="N414" s="279"/>
    </row>
    <row r="415" spans="1:14" customFormat="1" ht="24" customHeight="1">
      <c r="A415" s="89">
        <v>925</v>
      </c>
      <c r="B415" s="86" t="s">
        <v>531</v>
      </c>
      <c r="C415" s="280"/>
      <c r="D415" s="280"/>
      <c r="E415" s="280"/>
      <c r="F415" s="280"/>
      <c r="G415" s="280"/>
      <c r="H415" s="280"/>
      <c r="I415" s="280"/>
      <c r="J415" s="280"/>
      <c r="K415" s="280"/>
      <c r="L415" s="280"/>
      <c r="M415" s="281">
        <f t="shared" si="69"/>
        <v>0</v>
      </c>
      <c r="N415" s="279"/>
    </row>
    <row r="416" spans="1:14" customFormat="1" ht="25.5" customHeight="1">
      <c r="A416" s="89">
        <v>926</v>
      </c>
      <c r="B416" s="86" t="s">
        <v>532</v>
      </c>
      <c r="C416" s="280"/>
      <c r="D416" s="280"/>
      <c r="E416" s="280"/>
      <c r="F416" s="280"/>
      <c r="G416" s="280"/>
      <c r="H416" s="280"/>
      <c r="I416" s="280"/>
      <c r="J416" s="280"/>
      <c r="K416" s="280"/>
      <c r="L416" s="280"/>
      <c r="M416" s="281">
        <f t="shared" si="69"/>
        <v>0</v>
      </c>
      <c r="N416" s="279"/>
    </row>
    <row r="417" spans="1:14" customFormat="1" ht="25.5">
      <c r="A417" s="89">
        <v>927</v>
      </c>
      <c r="B417" s="86" t="s">
        <v>533</v>
      </c>
      <c r="C417" s="280"/>
      <c r="D417" s="280"/>
      <c r="E417" s="280"/>
      <c r="F417" s="280"/>
      <c r="G417" s="280"/>
      <c r="H417" s="280"/>
      <c r="I417" s="280"/>
      <c r="J417" s="280"/>
      <c r="K417" s="280"/>
      <c r="L417" s="280"/>
      <c r="M417" s="281">
        <f t="shared" si="69"/>
        <v>0</v>
      </c>
      <c r="N417" s="279"/>
    </row>
    <row r="418" spans="1:14" customFormat="1" ht="25.5" customHeight="1">
      <c r="A418" s="89">
        <v>928</v>
      </c>
      <c r="B418" s="86" t="s">
        <v>534</v>
      </c>
      <c r="C418" s="280"/>
      <c r="D418" s="280"/>
      <c r="E418" s="280"/>
      <c r="F418" s="280"/>
      <c r="G418" s="280"/>
      <c r="H418" s="280"/>
      <c r="I418" s="280"/>
      <c r="J418" s="280"/>
      <c r="K418" s="280"/>
      <c r="L418" s="280"/>
      <c r="M418" s="281">
        <f t="shared" si="69"/>
        <v>0</v>
      </c>
      <c r="N418" s="279"/>
    </row>
    <row r="419" spans="1:14" customFormat="1" ht="25.5" customHeight="1">
      <c r="A419" s="83">
        <v>9300</v>
      </c>
      <c r="B419" s="84" t="s">
        <v>535</v>
      </c>
      <c r="C419" s="278">
        <f t="shared" ref="C419:N419" si="74">SUM(C420:C421)</f>
        <v>0</v>
      </c>
      <c r="D419" s="278">
        <f>SUM(D420:D421)</f>
        <v>0</v>
      </c>
      <c r="E419" s="278">
        <f t="shared" si="74"/>
        <v>0</v>
      </c>
      <c r="F419" s="278">
        <f t="shared" si="74"/>
        <v>0</v>
      </c>
      <c r="G419" s="278">
        <f t="shared" si="74"/>
        <v>0</v>
      </c>
      <c r="H419" s="278">
        <f t="shared" si="74"/>
        <v>0</v>
      </c>
      <c r="I419" s="278">
        <f t="shared" si="74"/>
        <v>0</v>
      </c>
      <c r="J419" s="278">
        <f t="shared" si="74"/>
        <v>0</v>
      </c>
      <c r="K419" s="278">
        <f t="shared" si="74"/>
        <v>0</v>
      </c>
      <c r="L419" s="278">
        <f t="shared" si="74"/>
        <v>0</v>
      </c>
      <c r="M419" s="278">
        <f t="shared" si="69"/>
        <v>0</v>
      </c>
      <c r="N419" s="284">
        <f t="shared" si="74"/>
        <v>0</v>
      </c>
    </row>
    <row r="420" spans="1:14" customFormat="1" ht="25.5" customHeight="1">
      <c r="A420" s="89">
        <v>931</v>
      </c>
      <c r="B420" s="86" t="s">
        <v>536</v>
      </c>
      <c r="C420" s="280"/>
      <c r="D420" s="280"/>
      <c r="E420" s="280"/>
      <c r="F420" s="280"/>
      <c r="G420" s="280"/>
      <c r="H420" s="280"/>
      <c r="I420" s="280"/>
      <c r="J420" s="280"/>
      <c r="K420" s="280"/>
      <c r="L420" s="280"/>
      <c r="M420" s="281">
        <f t="shared" si="69"/>
        <v>0</v>
      </c>
      <c r="N420" s="279"/>
    </row>
    <row r="421" spans="1:14" customFormat="1" ht="25.5" customHeight="1">
      <c r="A421" s="89">
        <v>932</v>
      </c>
      <c r="B421" s="86" t="s">
        <v>537</v>
      </c>
      <c r="C421" s="280"/>
      <c r="D421" s="280"/>
      <c r="E421" s="280"/>
      <c r="F421" s="280"/>
      <c r="G421" s="280"/>
      <c r="H421" s="280"/>
      <c r="I421" s="280"/>
      <c r="J421" s="280"/>
      <c r="K421" s="280"/>
      <c r="L421" s="280"/>
      <c r="M421" s="281">
        <f t="shared" si="69"/>
        <v>0</v>
      </c>
      <c r="N421" s="279"/>
    </row>
    <row r="422" spans="1:14" customFormat="1" ht="25.5" customHeight="1">
      <c r="A422" s="83">
        <v>9400</v>
      </c>
      <c r="B422" s="84" t="s">
        <v>538</v>
      </c>
      <c r="C422" s="278">
        <f t="shared" ref="C422:N422" si="75">SUM(C423:C424)</f>
        <v>0</v>
      </c>
      <c r="D422" s="278">
        <f>SUM(D423:D424)</f>
        <v>0</v>
      </c>
      <c r="E422" s="278">
        <f t="shared" si="75"/>
        <v>0</v>
      </c>
      <c r="F422" s="278">
        <f t="shared" si="75"/>
        <v>0</v>
      </c>
      <c r="G422" s="278">
        <f t="shared" si="75"/>
        <v>0</v>
      </c>
      <c r="H422" s="278">
        <f t="shared" si="75"/>
        <v>0</v>
      </c>
      <c r="I422" s="278">
        <f t="shared" si="75"/>
        <v>0</v>
      </c>
      <c r="J422" s="278">
        <f t="shared" si="75"/>
        <v>0</v>
      </c>
      <c r="K422" s="278">
        <f t="shared" si="75"/>
        <v>0</v>
      </c>
      <c r="L422" s="278">
        <f t="shared" si="75"/>
        <v>0</v>
      </c>
      <c r="M422" s="278">
        <f t="shared" si="69"/>
        <v>0</v>
      </c>
      <c r="N422" s="284">
        <f t="shared" si="75"/>
        <v>0</v>
      </c>
    </row>
    <row r="423" spans="1:14" customFormat="1" ht="25.5" customHeight="1">
      <c r="A423" s="89">
        <v>941</v>
      </c>
      <c r="B423" s="86" t="s">
        <v>539</v>
      </c>
      <c r="C423" s="280"/>
      <c r="D423" s="280"/>
      <c r="E423" s="280"/>
      <c r="F423" s="280"/>
      <c r="G423" s="280"/>
      <c r="H423" s="280"/>
      <c r="I423" s="280"/>
      <c r="J423" s="280"/>
      <c r="K423" s="280"/>
      <c r="L423" s="280"/>
      <c r="M423" s="281">
        <f t="shared" si="69"/>
        <v>0</v>
      </c>
      <c r="N423" s="279"/>
    </row>
    <row r="424" spans="1:14" customFormat="1" ht="25.5" customHeight="1">
      <c r="A424" s="89">
        <v>942</v>
      </c>
      <c r="B424" s="86" t="s">
        <v>540</v>
      </c>
      <c r="C424" s="280"/>
      <c r="D424" s="280"/>
      <c r="E424" s="280"/>
      <c r="F424" s="280"/>
      <c r="G424" s="280"/>
      <c r="H424" s="280"/>
      <c r="I424" s="280"/>
      <c r="J424" s="280"/>
      <c r="K424" s="280"/>
      <c r="L424" s="280"/>
      <c r="M424" s="281">
        <f t="shared" si="69"/>
        <v>0</v>
      </c>
      <c r="N424" s="279"/>
    </row>
    <row r="425" spans="1:14" customFormat="1" ht="25.5" customHeight="1">
      <c r="A425" s="83">
        <v>9500</v>
      </c>
      <c r="B425" s="84" t="s">
        <v>541</v>
      </c>
      <c r="C425" s="278">
        <f t="shared" ref="C425:L425" si="76">SUM(C426:C426)</f>
        <v>0</v>
      </c>
      <c r="D425" s="278">
        <f t="shared" si="76"/>
        <v>0</v>
      </c>
      <c r="E425" s="278">
        <f t="shared" si="76"/>
        <v>0</v>
      </c>
      <c r="F425" s="278">
        <f t="shared" si="76"/>
        <v>0</v>
      </c>
      <c r="G425" s="278">
        <f t="shared" si="76"/>
        <v>0</v>
      </c>
      <c r="H425" s="278">
        <f t="shared" si="76"/>
        <v>0</v>
      </c>
      <c r="I425" s="278">
        <f t="shared" si="76"/>
        <v>0</v>
      </c>
      <c r="J425" s="278">
        <f t="shared" si="76"/>
        <v>0</v>
      </c>
      <c r="K425" s="278">
        <f t="shared" si="76"/>
        <v>0</v>
      </c>
      <c r="L425" s="278">
        <f t="shared" si="76"/>
        <v>0</v>
      </c>
      <c r="M425" s="278">
        <f t="shared" si="69"/>
        <v>0</v>
      </c>
      <c r="N425" s="283"/>
    </row>
    <row r="426" spans="1:14" customFormat="1" ht="25.5" customHeight="1">
      <c r="A426" s="89">
        <v>951</v>
      </c>
      <c r="B426" s="86" t="s">
        <v>542</v>
      </c>
      <c r="C426" s="280"/>
      <c r="D426" s="280"/>
      <c r="E426" s="280"/>
      <c r="F426" s="280"/>
      <c r="G426" s="280"/>
      <c r="H426" s="280"/>
      <c r="I426" s="280"/>
      <c r="J426" s="280"/>
      <c r="K426" s="280"/>
      <c r="L426" s="280"/>
      <c r="M426" s="281">
        <f t="shared" si="69"/>
        <v>0</v>
      </c>
      <c r="N426" s="279"/>
    </row>
    <row r="427" spans="1:14" customFormat="1" ht="25.5" customHeight="1">
      <c r="A427" s="83">
        <v>9600</v>
      </c>
      <c r="B427" s="84" t="s">
        <v>543</v>
      </c>
      <c r="C427" s="278">
        <f t="shared" ref="C427:N427" si="77">SUM(C428:C429)</f>
        <v>0</v>
      </c>
      <c r="D427" s="278">
        <f>SUM(D428:D429)</f>
        <v>0</v>
      </c>
      <c r="E427" s="278">
        <f t="shared" si="77"/>
        <v>0</v>
      </c>
      <c r="F427" s="278">
        <f t="shared" si="77"/>
        <v>0</v>
      </c>
      <c r="G427" s="278">
        <f t="shared" si="77"/>
        <v>0</v>
      </c>
      <c r="H427" s="278">
        <f t="shared" si="77"/>
        <v>0</v>
      </c>
      <c r="I427" s="278">
        <f t="shared" si="77"/>
        <v>0</v>
      </c>
      <c r="J427" s="278">
        <f t="shared" si="77"/>
        <v>0</v>
      </c>
      <c r="K427" s="278">
        <f t="shared" si="77"/>
        <v>0</v>
      </c>
      <c r="L427" s="278">
        <f t="shared" si="77"/>
        <v>0</v>
      </c>
      <c r="M427" s="278">
        <f t="shared" si="69"/>
        <v>0</v>
      </c>
      <c r="N427" s="284">
        <f t="shared" si="77"/>
        <v>0</v>
      </c>
    </row>
    <row r="428" spans="1:14" customFormat="1" ht="25.5" customHeight="1">
      <c r="A428" s="89">
        <v>961</v>
      </c>
      <c r="B428" s="86" t="s">
        <v>544</v>
      </c>
      <c r="C428" s="291"/>
      <c r="D428" s="291"/>
      <c r="E428" s="291"/>
      <c r="F428" s="291"/>
      <c r="G428" s="291"/>
      <c r="H428" s="291"/>
      <c r="I428" s="291"/>
      <c r="J428" s="291"/>
      <c r="K428" s="291"/>
      <c r="L428" s="291"/>
      <c r="M428" s="281">
        <f t="shared" si="69"/>
        <v>0</v>
      </c>
      <c r="N428" s="279"/>
    </row>
    <row r="429" spans="1:14" customFormat="1" ht="36" customHeight="1">
      <c r="A429" s="89">
        <v>962</v>
      </c>
      <c r="B429" s="86" t="s">
        <v>545</v>
      </c>
      <c r="C429" s="291"/>
      <c r="D429" s="291"/>
      <c r="E429" s="291"/>
      <c r="F429" s="291"/>
      <c r="G429" s="291"/>
      <c r="H429" s="291"/>
      <c r="I429" s="291"/>
      <c r="J429" s="291"/>
      <c r="K429" s="291"/>
      <c r="L429" s="291"/>
      <c r="M429" s="281">
        <f t="shared" si="69"/>
        <v>0</v>
      </c>
      <c r="N429" s="279"/>
    </row>
    <row r="430" spans="1:14" customFormat="1" ht="25.5" customHeight="1">
      <c r="A430" s="90">
        <v>9900</v>
      </c>
      <c r="B430" s="78" t="s">
        <v>546</v>
      </c>
      <c r="C430" s="278">
        <f t="shared" ref="C430:N430" si="78">SUM(C431)</f>
        <v>0</v>
      </c>
      <c r="D430" s="278">
        <f t="shared" si="78"/>
        <v>0</v>
      </c>
      <c r="E430" s="278">
        <f t="shared" si="78"/>
        <v>0</v>
      </c>
      <c r="F430" s="278">
        <f t="shared" si="78"/>
        <v>0</v>
      </c>
      <c r="G430" s="278">
        <f t="shared" si="78"/>
        <v>0</v>
      </c>
      <c r="H430" s="278">
        <f t="shared" si="78"/>
        <v>0</v>
      </c>
      <c r="I430" s="278">
        <f t="shared" si="78"/>
        <v>0</v>
      </c>
      <c r="J430" s="278">
        <f t="shared" si="78"/>
        <v>0</v>
      </c>
      <c r="K430" s="278">
        <f t="shared" si="78"/>
        <v>0</v>
      </c>
      <c r="L430" s="278">
        <f t="shared" si="78"/>
        <v>0</v>
      </c>
      <c r="M430" s="278">
        <f t="shared" si="69"/>
        <v>0</v>
      </c>
      <c r="N430" s="284">
        <f t="shared" si="78"/>
        <v>0</v>
      </c>
    </row>
    <row r="431" spans="1:14" customFormat="1" ht="25.5" customHeight="1">
      <c r="A431" s="89">
        <v>991</v>
      </c>
      <c r="B431" s="86" t="s">
        <v>547</v>
      </c>
      <c r="C431" s="280"/>
      <c r="D431" s="280"/>
      <c r="E431" s="280"/>
      <c r="F431" s="280"/>
      <c r="G431" s="280"/>
      <c r="H431" s="280"/>
      <c r="I431" s="280"/>
      <c r="J431" s="280"/>
      <c r="K431" s="280"/>
      <c r="L431" s="280"/>
      <c r="M431" s="281">
        <f t="shared" si="69"/>
        <v>0</v>
      </c>
      <c r="N431" s="279"/>
    </row>
    <row r="432" spans="1:14" customFormat="1" ht="3" customHeight="1">
      <c r="A432" s="145"/>
      <c r="B432" s="146"/>
      <c r="C432" s="293"/>
      <c r="D432" s="293"/>
      <c r="E432" s="293"/>
      <c r="F432" s="293"/>
      <c r="G432" s="293"/>
      <c r="H432" s="293"/>
      <c r="I432" s="293"/>
      <c r="J432" s="293"/>
      <c r="K432" s="293"/>
      <c r="L432" s="293"/>
      <c r="M432" s="294"/>
      <c r="N432" s="279"/>
    </row>
    <row r="433" spans="1:15" s="178" customFormat="1" ht="25.5" customHeight="1" thickBot="1">
      <c r="A433" s="179"/>
      <c r="B433" s="180" t="s">
        <v>548</v>
      </c>
      <c r="C433" s="295">
        <f>C6+C43+C108+C193+C253+C312+C334+C382+C400</f>
        <v>0</v>
      </c>
      <c r="D433" s="295">
        <f>D6+D43+D108+D193+D253+D312+D334+D382+D400</f>
        <v>0</v>
      </c>
      <c r="E433" s="295">
        <f t="shared" ref="E433:M433" si="79">E6+E43+E108+E193+E253+E312+E334+E382+E400</f>
        <v>0</v>
      </c>
      <c r="F433" s="295">
        <f t="shared" si="79"/>
        <v>959999.7</v>
      </c>
      <c r="G433" s="295">
        <f t="shared" si="79"/>
        <v>0</v>
      </c>
      <c r="H433" s="295">
        <f t="shared" si="79"/>
        <v>0</v>
      </c>
      <c r="I433" s="295">
        <f t="shared" si="79"/>
        <v>0</v>
      </c>
      <c r="J433" s="295">
        <f t="shared" si="79"/>
        <v>0</v>
      </c>
      <c r="K433" s="295">
        <f t="shared" si="79"/>
        <v>0</v>
      </c>
      <c r="L433" s="295">
        <f t="shared" si="79"/>
        <v>0</v>
      </c>
      <c r="M433" s="297">
        <f t="shared" si="79"/>
        <v>959999.7</v>
      </c>
      <c r="N433" s="296">
        <f>N6+N43+N108+N193+N253+N312+N334+N382+N400</f>
        <v>0</v>
      </c>
      <c r="O433" s="181"/>
    </row>
    <row r="434" spans="1:15" ht="15" hidden="1"/>
    <row r="435" spans="1:15" ht="15.75" hidden="1">
      <c r="O435" s="51"/>
    </row>
    <row r="436" spans="1:15" ht="15" hidden="1" customHeight="1"/>
    <row r="437" spans="1:15" ht="15" hidden="1" customHeight="1"/>
    <row r="438" spans="1:15" ht="15" hidden="1" customHeight="1"/>
    <row r="439" spans="1:15" ht="15" hidden="1" customHeight="1"/>
    <row r="440" spans="1:15" ht="15" hidden="1" customHeight="1"/>
    <row r="441" spans="1:15" ht="15" hidden="1" customHeight="1"/>
    <row r="442" spans="1:15" ht="15" hidden="1" customHeight="1"/>
    <row r="443" spans="1:15" ht="15" hidden="1" customHeight="1"/>
    <row r="444" spans="1:15" ht="15" hidden="1" customHeight="1"/>
    <row r="445" spans="1:15" ht="15" hidden="1" customHeight="1"/>
    <row r="446" spans="1:15" ht="15" hidden="1" customHeight="1"/>
    <row r="447" spans="1:15" ht="15" hidden="1" customHeight="1"/>
    <row r="448" spans="1:15"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row r="504" ht="15" hidden="1" customHeight="1"/>
    <row r="505" ht="15" hidden="1" customHeight="1"/>
    <row r="506" ht="15" hidden="1" customHeight="1"/>
    <row r="507" ht="15" hidden="1" customHeight="1"/>
    <row r="508" ht="15" hidden="1" customHeight="1"/>
    <row r="509" ht="15" hidden="1" customHeight="1"/>
    <row r="510" ht="15" hidden="1" customHeight="1"/>
    <row r="511" ht="15" hidden="1" customHeight="1"/>
    <row r="512" ht="15" hidden="1" customHeight="1"/>
    <row r="513" ht="15" hidden="1" customHeight="1"/>
    <row r="514" ht="15" hidden="1" customHeight="1"/>
    <row r="515" ht="15" hidden="1" customHeight="1"/>
    <row r="516" ht="15" hidden="1" customHeight="1"/>
    <row r="517" ht="15" hidden="1" customHeight="1"/>
    <row r="518" ht="15" hidden="1" customHeight="1"/>
    <row r="519" ht="15" hidden="1" customHeight="1"/>
    <row r="520" ht="15" hidden="1" customHeight="1"/>
    <row r="521" ht="15" hidden="1" customHeight="1"/>
    <row r="522" ht="15" hidden="1" customHeight="1"/>
  </sheetData>
  <sheetProtection algorithmName="SHA-512" hashValue="3qUSSeM0UhlSJ798eoBHUzm2cf8/9l3LYeaM9IjgBY6mTwgIujOoI/IRgmamOhhLxcQ1CMUwx8bbwBRyJQeiGg==" saltValue="LJrYXTt8Lsgl0TLHQ3LSIA==" spinCount="100000" sheet="1" objects="1" scenarios="1"/>
  <mergeCells count="7">
    <mergeCell ref="A1:N1"/>
    <mergeCell ref="A2:N2"/>
    <mergeCell ref="M3:M4"/>
    <mergeCell ref="A3:A4"/>
    <mergeCell ref="B3:B4"/>
    <mergeCell ref="J3:L3"/>
    <mergeCell ref="C3:I3"/>
  </mergeCells>
  <dataValidations count="5">
    <dataValidation type="whole" errorStyle="warning" operator="greaterThan" allowBlank="1" showInputMessage="1" showErrorMessage="1" errorTitle="IMPORTANTE" error="Se recomienda leer las instrucciones antes de inciar con el llenado del presupuesto por objeto del gasto" sqref="B3:B5">
      <formula1>0</formula1>
    </dataValidation>
    <dataValidation type="whole" operator="greaterThanOrEqual" allowBlank="1" showInputMessage="1" showErrorMessage="1" errorTitle="Valor no valido" error="La información que intenta ingresar es un números negativos o texto, favor de verificarlo." sqref="M10 M332:M333 M264 M270:M275 M255:M256 M323:M330 M314:M321 M259:M260 M285:M286 M13:M14 M281 M140">
      <formula1>0</formula1>
    </dataValidation>
    <dataValidation type="whole" operator="greaterThan" allowBlank="1" showInputMessage="1" showErrorMessage="1" errorTitle="Valor no valido" error="La información que intenta ingresar es un números negativos o texto, favor de verificarlo." sqref="N246:N248 N243:N244 M431:M432 M426 M262:M263 M221:M228 M411:M418 M402:M409 M298:M301 M339:M347 M356:M364 M168:M176 M288:M296 M265 M58:M66 M277 M366:M374 M15:M16 M205:M209 M428:M429 M184:M192 M279:M280 M178:M182 M336:M337 M141:M148 M130:M138 M110:M118 M230:M232 M99:M107 M95:M97 M89:M93 M86:M87 M78:M84 M68:M76 M54:M56 M45:M52 M41:M42 M39 M303:M311 M27:M30 M32:M37 M420:M421 M234:M240 M250:M252 M160:M166 M11 M423:M424 M376:M377 M242:M248 M211:M219 M267:M268 M195:M203 M18:M25 M8:M9 M397:M399 M391:M395 M384:M389 M349:M354 M379:M381 M120:M128 M282:M284 M257:M258 M150:M158 C243:L243 C241:N241">
      <formula1>0</formula1>
    </dataValidation>
    <dataValidation operator="greaterThan" allowBlank="1" showInputMessage="1" showErrorMessage="1" errorTitle="Valor no valido" error="La información que intenta ingresar es un números negativos o texto, favor de verificarlo." sqref="C195:L203 C391:L395 C384:L389 C376:L377 C356:L364 C250:L252 C242:L242 C234:L240 C211:L219 C58:L66 C397:L399 C428:L429"/>
    <dataValidation operator="greaterThanOrEqual" allowBlank="1" showInputMessage="1" showErrorMessage="1" errorTitle="Valor no valido" error="La información que intenta ingresar es un números negativos o texto, favor de verificarlo." sqref="C230:L232 C323:L330 C314:L321 C332:L333"/>
  </dataValidations>
  <printOptions horizontalCentered="1"/>
  <pageMargins left="0.9055118110236221" right="0.23622047244094491" top="0.39370078740157483" bottom="0.47244094488188981" header="0.31496062992125984" footer="0.23622047244094491"/>
  <pageSetup paperSize="5" scale="65" orientation="landscape" r:id="rId1"/>
  <headerFooter>
    <oddFooter>&amp;L&amp;"-,Cursiva"&amp;10     Ejercicio Fiscal 2019&amp;R&amp;"-,Cursiva"&amp;10Página &amp;P de &amp;N&amp;K00+000--&amp;"-,Normal"------</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rgb="FF00736F"/>
  </sheetPr>
  <dimension ref="A1:L96"/>
  <sheetViews>
    <sheetView showGridLines="0" topLeftCell="A94" zoomScale="110" zoomScaleNormal="110" workbookViewId="0">
      <selection activeCell="G7" sqref="G7"/>
    </sheetView>
  </sheetViews>
  <sheetFormatPr baseColWidth="10" defaultColWidth="11.42578125" defaultRowHeight="12.75" customHeight="1"/>
  <cols>
    <col min="1" max="1" width="4.85546875" style="4" customWidth="1"/>
    <col min="2" max="2" width="32.85546875" style="3" customWidth="1"/>
    <col min="3" max="3" width="14.28515625" style="11" customWidth="1"/>
    <col min="4" max="4" width="28.85546875" style="12" customWidth="1"/>
    <col min="5" max="8" width="15.42578125" style="3" customWidth="1"/>
    <col min="9" max="9" width="13" style="3" customWidth="1"/>
    <col min="10" max="12" width="16.85546875" style="3" customWidth="1"/>
    <col min="13" max="16384" width="11.42578125" style="45"/>
  </cols>
  <sheetData>
    <row r="1" spans="1:12" ht="30" customHeight="1">
      <c r="A1" s="440" t="s">
        <v>1098</v>
      </c>
      <c r="B1" s="441"/>
      <c r="C1" s="441"/>
      <c r="D1" s="441"/>
      <c r="E1" s="441"/>
      <c r="F1" s="441"/>
      <c r="G1" s="441"/>
      <c r="H1" s="441"/>
      <c r="I1" s="441"/>
      <c r="J1" s="441"/>
      <c r="K1" s="441"/>
      <c r="L1" s="441"/>
    </row>
    <row r="2" spans="1:12" ht="27.75" customHeight="1">
      <c r="A2" s="442" t="str">
        <f>'ESTIMACIÓN DE INGRESOS'!A2:C2</f>
        <v>INSTITUTO MUNICIPAL DE LAS MUJERES DE IXTLAHUACAN DE LOS MEMBRILLOS, JALISCO.</v>
      </c>
      <c r="B2" s="443"/>
      <c r="C2" s="443"/>
      <c r="D2" s="443"/>
      <c r="E2" s="443"/>
      <c r="F2" s="443"/>
      <c r="G2" s="443"/>
      <c r="H2" s="443"/>
      <c r="I2" s="443"/>
      <c r="J2" s="443"/>
      <c r="K2" s="443"/>
      <c r="L2" s="443"/>
    </row>
    <row r="3" spans="1:12" ht="17.25" customHeight="1">
      <c r="A3" s="447" t="s">
        <v>5</v>
      </c>
      <c r="B3" s="447"/>
      <c r="C3" s="447"/>
      <c r="D3" s="447"/>
      <c r="E3" s="444" t="s">
        <v>1089</v>
      </c>
      <c r="F3" s="444" t="s">
        <v>1090</v>
      </c>
      <c r="G3" s="445" t="s">
        <v>905</v>
      </c>
      <c r="H3" s="444" t="s">
        <v>906</v>
      </c>
      <c r="I3" s="446" t="s">
        <v>907</v>
      </c>
      <c r="J3" s="444" t="s">
        <v>1088</v>
      </c>
      <c r="K3" s="444" t="s">
        <v>1091</v>
      </c>
      <c r="L3" s="444" t="s">
        <v>1092</v>
      </c>
    </row>
    <row r="4" spans="1:12" ht="10.9" customHeight="1">
      <c r="A4" s="447"/>
      <c r="B4" s="447"/>
      <c r="C4" s="447"/>
      <c r="D4" s="447"/>
      <c r="E4" s="444"/>
      <c r="F4" s="444"/>
      <c r="G4" s="445"/>
      <c r="H4" s="444"/>
      <c r="I4" s="446"/>
      <c r="J4" s="444"/>
      <c r="K4" s="444"/>
      <c r="L4" s="444"/>
    </row>
    <row r="5" spans="1:12" ht="17.45" customHeight="1">
      <c r="A5" s="367" t="s">
        <v>6</v>
      </c>
      <c r="B5" s="368"/>
      <c r="C5" s="368"/>
      <c r="D5" s="368"/>
      <c r="E5" s="368"/>
      <c r="F5" s="368"/>
      <c r="G5" s="368"/>
      <c r="H5" s="367"/>
      <c r="I5" s="369"/>
      <c r="J5" s="45"/>
      <c r="K5" s="45"/>
      <c r="L5" s="359"/>
    </row>
    <row r="6" spans="1:12" ht="17.45" customHeight="1">
      <c r="A6" s="227">
        <v>1</v>
      </c>
      <c r="B6" s="455" t="s">
        <v>7</v>
      </c>
      <c r="C6" s="455"/>
      <c r="D6" s="455"/>
      <c r="E6" s="300">
        <f>SUM(E7:E15)</f>
        <v>0</v>
      </c>
      <c r="F6" s="300">
        <f>SUM(F7:F15)</f>
        <v>0</v>
      </c>
      <c r="G6" s="370">
        <f>SUM(G7:G15)</f>
        <v>0</v>
      </c>
      <c r="H6" s="377">
        <f>SUM(H7:H15)</f>
        <v>0</v>
      </c>
      <c r="I6" s="228" t="e">
        <f>H6/G6-1</f>
        <v>#DIV/0!</v>
      </c>
      <c r="J6" s="300">
        <f>SUM(J7:J15)</f>
        <v>0</v>
      </c>
      <c r="K6" s="300">
        <f>SUM(K7:K15)</f>
        <v>0</v>
      </c>
      <c r="L6" s="360">
        <f>SUM(L7:L15)</f>
        <v>0</v>
      </c>
    </row>
    <row r="7" spans="1:12" ht="15" customHeight="1">
      <c r="A7" s="122">
        <v>1.1000000000000001</v>
      </c>
      <c r="B7" s="463" t="s">
        <v>8</v>
      </c>
      <c r="C7" s="463"/>
      <c r="D7" s="463"/>
      <c r="E7" s="301"/>
      <c r="F7" s="301"/>
      <c r="G7" s="371"/>
      <c r="H7" s="378">
        <f>'ESTIMACIÓN DE INGRESOS'!$C$7</f>
        <v>0</v>
      </c>
      <c r="I7" s="123" t="e">
        <f t="shared" ref="I7:I69" si="0">H7/G7-1</f>
        <v>#DIV/0!</v>
      </c>
      <c r="J7" s="301"/>
      <c r="K7" s="301"/>
      <c r="L7" s="361"/>
    </row>
    <row r="8" spans="1:12" ht="15" customHeight="1">
      <c r="A8" s="122">
        <v>1.2</v>
      </c>
      <c r="B8" s="463" t="s">
        <v>9</v>
      </c>
      <c r="C8" s="463"/>
      <c r="D8" s="463"/>
      <c r="E8" s="301"/>
      <c r="F8" s="301"/>
      <c r="G8" s="371"/>
      <c r="H8" s="378">
        <f>'ESTIMACIÓN DE INGRESOS'!$C$9</f>
        <v>0</v>
      </c>
      <c r="I8" s="123" t="e">
        <f t="shared" si="0"/>
        <v>#DIV/0!</v>
      </c>
      <c r="J8" s="301"/>
      <c r="K8" s="301"/>
      <c r="L8" s="361"/>
    </row>
    <row r="9" spans="1:12" ht="15" customHeight="1">
      <c r="A9" s="122">
        <v>1.3</v>
      </c>
      <c r="B9" s="463" t="s">
        <v>10</v>
      </c>
      <c r="C9" s="463"/>
      <c r="D9" s="463"/>
      <c r="E9" s="302"/>
      <c r="F9" s="302"/>
      <c r="G9" s="372"/>
      <c r="H9" s="378">
        <f>'ESTIMACIÓN DE INGRESOS'!C13</f>
        <v>0</v>
      </c>
      <c r="I9" s="123" t="e">
        <f t="shared" si="0"/>
        <v>#DIV/0!</v>
      </c>
      <c r="J9" s="302"/>
      <c r="K9" s="302"/>
      <c r="L9" s="362"/>
    </row>
    <row r="10" spans="1:12" ht="15" customHeight="1">
      <c r="A10" s="122">
        <v>1.4</v>
      </c>
      <c r="B10" s="463" t="s">
        <v>11</v>
      </c>
      <c r="C10" s="463"/>
      <c r="D10" s="463"/>
      <c r="E10" s="302"/>
      <c r="F10" s="302"/>
      <c r="G10" s="372"/>
      <c r="H10" s="378">
        <f>'ESTIMACIÓN DE INGRESOS'!C14</f>
        <v>0</v>
      </c>
      <c r="I10" s="123" t="e">
        <f t="shared" si="0"/>
        <v>#DIV/0!</v>
      </c>
      <c r="J10" s="302"/>
      <c r="K10" s="302"/>
      <c r="L10" s="362"/>
    </row>
    <row r="11" spans="1:12" ht="15" customHeight="1">
      <c r="A11" s="122">
        <v>1.5</v>
      </c>
      <c r="B11" s="463" t="s">
        <v>12</v>
      </c>
      <c r="C11" s="463"/>
      <c r="D11" s="463"/>
      <c r="E11" s="302"/>
      <c r="F11" s="302"/>
      <c r="G11" s="372"/>
      <c r="H11" s="378">
        <f>'ESTIMACIÓN DE INGRESOS'!C15</f>
        <v>0</v>
      </c>
      <c r="I11" s="123" t="e">
        <f t="shared" si="0"/>
        <v>#DIV/0!</v>
      </c>
      <c r="J11" s="302"/>
      <c r="K11" s="302"/>
      <c r="L11" s="362"/>
    </row>
    <row r="12" spans="1:12" ht="15" customHeight="1">
      <c r="A12" s="122">
        <v>1.6</v>
      </c>
      <c r="B12" s="463" t="s">
        <v>13</v>
      </c>
      <c r="C12" s="463"/>
      <c r="D12" s="463"/>
      <c r="E12" s="302"/>
      <c r="F12" s="302"/>
      <c r="G12" s="372"/>
      <c r="H12" s="378">
        <f>'ESTIMACIÓN DE INGRESOS'!C16</f>
        <v>0</v>
      </c>
      <c r="I12" s="123" t="e">
        <f t="shared" si="0"/>
        <v>#DIV/0!</v>
      </c>
      <c r="J12" s="302"/>
      <c r="K12" s="302"/>
      <c r="L12" s="362"/>
    </row>
    <row r="13" spans="1:12" ht="15" customHeight="1">
      <c r="A13" s="122">
        <v>1.7</v>
      </c>
      <c r="B13" s="459" t="s">
        <v>1103</v>
      </c>
      <c r="C13" s="460"/>
      <c r="D13" s="461"/>
      <c r="E13" s="301"/>
      <c r="F13" s="301"/>
      <c r="G13" s="371"/>
      <c r="H13" s="378">
        <f>'ESTIMACIÓN DE INGRESOS'!C17</f>
        <v>0</v>
      </c>
      <c r="I13" s="123" t="e">
        <f t="shared" si="0"/>
        <v>#DIV/0!</v>
      </c>
      <c r="J13" s="301"/>
      <c r="K13" s="301"/>
      <c r="L13" s="361"/>
    </row>
    <row r="14" spans="1:12" ht="15" customHeight="1">
      <c r="A14" s="122">
        <v>1.8</v>
      </c>
      <c r="B14" s="459" t="s">
        <v>14</v>
      </c>
      <c r="C14" s="460"/>
      <c r="D14" s="461"/>
      <c r="E14" s="301"/>
      <c r="F14" s="301"/>
      <c r="G14" s="371"/>
      <c r="H14" s="378">
        <f>'ESTIMACIÓN DE INGRESOS'!C23</f>
        <v>0</v>
      </c>
      <c r="I14" s="124" t="e">
        <f t="shared" si="0"/>
        <v>#DIV/0!</v>
      </c>
      <c r="J14" s="301"/>
      <c r="K14" s="301"/>
      <c r="L14" s="361"/>
    </row>
    <row r="15" spans="1:12" ht="24.6" customHeight="1">
      <c r="A15" s="122">
        <v>1.9</v>
      </c>
      <c r="B15" s="462" t="s">
        <v>1100</v>
      </c>
      <c r="C15" s="460"/>
      <c r="D15" s="461"/>
      <c r="E15" s="301"/>
      <c r="F15" s="301"/>
      <c r="G15" s="371"/>
      <c r="H15" s="378">
        <f>'ESTIMACIÓN DE INGRESOS'!C24</f>
        <v>0</v>
      </c>
      <c r="I15" s="124" t="e">
        <f t="shared" si="0"/>
        <v>#DIV/0!</v>
      </c>
      <c r="J15" s="301"/>
      <c r="K15" s="301"/>
      <c r="L15" s="361"/>
    </row>
    <row r="16" spans="1:12" ht="17.45" customHeight="1">
      <c r="A16" s="223">
        <v>2</v>
      </c>
      <c r="B16" s="452" t="s">
        <v>15</v>
      </c>
      <c r="C16" s="452"/>
      <c r="D16" s="452"/>
      <c r="E16" s="303">
        <f>SUM(E17:E21)</f>
        <v>0</v>
      </c>
      <c r="F16" s="303">
        <f>SUM(F17:F21)</f>
        <v>0</v>
      </c>
      <c r="G16" s="373">
        <f>SUM(G17:G21)</f>
        <v>0</v>
      </c>
      <c r="H16" s="379">
        <f>SUM(H17:H21)</f>
        <v>0</v>
      </c>
      <c r="I16" s="224" t="e">
        <f t="shared" si="0"/>
        <v>#DIV/0!</v>
      </c>
      <c r="J16" s="303">
        <f>SUM(J17:J21)</f>
        <v>0</v>
      </c>
      <c r="K16" s="303">
        <f>SUM(K17:K21)</f>
        <v>0</v>
      </c>
      <c r="L16" s="363">
        <f>SUM(L17:L21)</f>
        <v>0</v>
      </c>
    </row>
    <row r="17" spans="1:12">
      <c r="A17" s="122">
        <v>2.1</v>
      </c>
      <c r="B17" s="459" t="s">
        <v>862</v>
      </c>
      <c r="C17" s="460"/>
      <c r="D17" s="461"/>
      <c r="E17" s="301"/>
      <c r="F17" s="301"/>
      <c r="G17" s="371"/>
      <c r="H17" s="378">
        <f>'ESTIMACIÓN DE INGRESOS'!C26</f>
        <v>0</v>
      </c>
      <c r="I17" s="123" t="e">
        <f t="shared" si="0"/>
        <v>#DIV/0!</v>
      </c>
      <c r="J17" s="301"/>
      <c r="K17" s="301"/>
      <c r="L17" s="361"/>
    </row>
    <row r="18" spans="1:12" ht="15" customHeight="1">
      <c r="A18" s="122">
        <v>2.2000000000000002</v>
      </c>
      <c r="B18" s="459" t="s">
        <v>863</v>
      </c>
      <c r="C18" s="460"/>
      <c r="D18" s="461"/>
      <c r="E18" s="302"/>
      <c r="F18" s="302"/>
      <c r="G18" s="372"/>
      <c r="H18" s="378">
        <f>'ESTIMACIÓN DE INGRESOS'!C27</f>
        <v>0</v>
      </c>
      <c r="I18" s="123" t="e">
        <f t="shared" si="0"/>
        <v>#DIV/0!</v>
      </c>
      <c r="J18" s="302"/>
      <c r="K18" s="302"/>
      <c r="L18" s="362"/>
    </row>
    <row r="19" spans="1:12" ht="15" customHeight="1">
      <c r="A19" s="122">
        <v>2.2999999999999998</v>
      </c>
      <c r="B19" s="459" t="s">
        <v>864</v>
      </c>
      <c r="C19" s="460"/>
      <c r="D19" s="461"/>
      <c r="E19" s="302"/>
      <c r="F19" s="302"/>
      <c r="G19" s="372"/>
      <c r="H19" s="378">
        <f>'ESTIMACIÓN DE INGRESOS'!C28</f>
        <v>0</v>
      </c>
      <c r="I19" s="123" t="e">
        <f t="shared" si="0"/>
        <v>#DIV/0!</v>
      </c>
      <c r="J19" s="302"/>
      <c r="K19" s="302"/>
      <c r="L19" s="362"/>
    </row>
    <row r="20" spans="1:12" ht="15" customHeight="1">
      <c r="A20" s="122">
        <v>2.4</v>
      </c>
      <c r="B20" s="459" t="s">
        <v>865</v>
      </c>
      <c r="C20" s="460"/>
      <c r="D20" s="461"/>
      <c r="E20" s="301"/>
      <c r="F20" s="301"/>
      <c r="G20" s="371"/>
      <c r="H20" s="378">
        <f>'ESTIMACIÓN DE INGRESOS'!C29</f>
        <v>0</v>
      </c>
      <c r="I20" s="123" t="e">
        <f t="shared" si="0"/>
        <v>#DIV/0!</v>
      </c>
      <c r="J20" s="301"/>
      <c r="K20" s="301"/>
      <c r="L20" s="361"/>
    </row>
    <row r="21" spans="1:12" ht="15" customHeight="1">
      <c r="A21" s="122">
        <v>2.5</v>
      </c>
      <c r="B21" s="459" t="s">
        <v>1101</v>
      </c>
      <c r="C21" s="460"/>
      <c r="D21" s="461"/>
      <c r="E21" s="301"/>
      <c r="F21" s="301"/>
      <c r="G21" s="371"/>
      <c r="H21" s="378">
        <f>'ESTIMACIÓN DE INGRESOS'!C30</f>
        <v>0</v>
      </c>
      <c r="I21" s="123" t="e">
        <f t="shared" si="0"/>
        <v>#DIV/0!</v>
      </c>
      <c r="J21" s="301"/>
      <c r="K21" s="301"/>
      <c r="L21" s="361"/>
    </row>
    <row r="22" spans="1:12" ht="16.899999999999999" customHeight="1">
      <c r="A22" s="223">
        <v>3</v>
      </c>
      <c r="B22" s="452" t="s">
        <v>16</v>
      </c>
      <c r="C22" s="452"/>
      <c r="D22" s="452"/>
      <c r="E22" s="303">
        <f>SUM(E23:E24)</f>
        <v>0</v>
      </c>
      <c r="F22" s="303">
        <f>SUM(F23:F24)</f>
        <v>0</v>
      </c>
      <c r="G22" s="373">
        <f>SUM(G23:G24)</f>
        <v>0</v>
      </c>
      <c r="H22" s="379">
        <f>SUM(H23:H24)</f>
        <v>0</v>
      </c>
      <c r="I22" s="225" t="e">
        <f t="shared" si="0"/>
        <v>#DIV/0!</v>
      </c>
      <c r="J22" s="303">
        <f>SUM(J23:J24)</f>
        <v>0</v>
      </c>
      <c r="K22" s="303">
        <f>SUM(K23:K24)</f>
        <v>0</v>
      </c>
      <c r="L22" s="363">
        <f>SUM(L23:L24)</f>
        <v>0</v>
      </c>
    </row>
    <row r="23" spans="1:12" ht="15" customHeight="1">
      <c r="A23" s="122">
        <v>3.1</v>
      </c>
      <c r="B23" s="463" t="s">
        <v>17</v>
      </c>
      <c r="C23" s="463"/>
      <c r="D23" s="463"/>
      <c r="E23" s="302"/>
      <c r="F23" s="302"/>
      <c r="G23" s="372"/>
      <c r="H23" s="378">
        <f>'ESTIMACIÓN DE INGRESOS'!C32</f>
        <v>0</v>
      </c>
      <c r="I23" s="124" t="e">
        <f t="shared" si="0"/>
        <v>#DIV/0!</v>
      </c>
      <c r="J23" s="302"/>
      <c r="K23" s="302"/>
      <c r="L23" s="362"/>
    </row>
    <row r="24" spans="1:12" ht="22.9" customHeight="1">
      <c r="A24" s="122">
        <v>3.9</v>
      </c>
      <c r="B24" s="464" t="s">
        <v>1102</v>
      </c>
      <c r="C24" s="463"/>
      <c r="D24" s="463"/>
      <c r="E24" s="302"/>
      <c r="F24" s="302"/>
      <c r="G24" s="372"/>
      <c r="H24" s="378">
        <f>'ESTIMACIÓN DE INGRESOS'!C33</f>
        <v>0</v>
      </c>
      <c r="I24" s="124" t="e">
        <f t="shared" si="0"/>
        <v>#DIV/0!</v>
      </c>
      <c r="J24" s="302"/>
      <c r="K24" s="302"/>
      <c r="L24" s="362"/>
    </row>
    <row r="25" spans="1:12" ht="19.149999999999999" customHeight="1">
      <c r="A25" s="223">
        <v>4</v>
      </c>
      <c r="B25" s="452" t="s">
        <v>18</v>
      </c>
      <c r="C25" s="452"/>
      <c r="D25" s="452"/>
      <c r="E25" s="303">
        <f>SUM(E26:E31)</f>
        <v>0</v>
      </c>
      <c r="F25" s="303">
        <f>SUM(F26:F31)</f>
        <v>0</v>
      </c>
      <c r="G25" s="373">
        <f>SUM(G26:G31)</f>
        <v>0</v>
      </c>
      <c r="H25" s="379">
        <f>SUM(H26:H31)</f>
        <v>0</v>
      </c>
      <c r="I25" s="225" t="e">
        <f t="shared" si="0"/>
        <v>#DIV/0!</v>
      </c>
      <c r="J25" s="303">
        <f>SUM(J26:J31)</f>
        <v>0</v>
      </c>
      <c r="K25" s="303">
        <f>SUM(K26:K31)</f>
        <v>0</v>
      </c>
      <c r="L25" s="363">
        <f>SUM(L26:L31)</f>
        <v>0</v>
      </c>
    </row>
    <row r="26" spans="1:12">
      <c r="A26" s="122">
        <v>4.0999999999999996</v>
      </c>
      <c r="B26" s="448" t="s">
        <v>857</v>
      </c>
      <c r="C26" s="448"/>
      <c r="D26" s="448"/>
      <c r="E26" s="301"/>
      <c r="F26" s="301"/>
      <c r="G26" s="371"/>
      <c r="H26" s="378">
        <f>'ESTIMACIÓN DE INGRESOS'!$C$35</f>
        <v>0</v>
      </c>
      <c r="I26" s="123" t="e">
        <f t="shared" si="0"/>
        <v>#DIV/0!</v>
      </c>
      <c r="J26" s="301"/>
      <c r="K26" s="301"/>
      <c r="L26" s="361"/>
    </row>
    <row r="27" spans="1:12" ht="15" customHeight="1">
      <c r="A27" s="122">
        <v>4.2</v>
      </c>
      <c r="B27" s="448" t="s">
        <v>1105</v>
      </c>
      <c r="C27" s="448"/>
      <c r="D27" s="448"/>
      <c r="E27" s="302"/>
      <c r="F27" s="302"/>
      <c r="G27" s="372"/>
      <c r="H27" s="380">
        <f>'ESTIMACIÓN DE INGRESOS'!C40</f>
        <v>0</v>
      </c>
      <c r="I27" s="298" t="e">
        <f t="shared" si="0"/>
        <v>#DIV/0!</v>
      </c>
      <c r="J27" s="302"/>
      <c r="K27" s="302"/>
      <c r="L27" s="362"/>
    </row>
    <row r="28" spans="1:12" ht="15" customHeight="1">
      <c r="A28" s="122">
        <v>4.3</v>
      </c>
      <c r="B28" s="456" t="s">
        <v>858</v>
      </c>
      <c r="C28" s="457"/>
      <c r="D28" s="458"/>
      <c r="E28" s="302"/>
      <c r="F28" s="302"/>
      <c r="G28" s="372"/>
      <c r="H28" s="378">
        <f>'ESTIMACIÓN DE INGRESOS'!C41</f>
        <v>0</v>
      </c>
      <c r="I28" s="123" t="e">
        <f t="shared" si="0"/>
        <v>#DIV/0!</v>
      </c>
      <c r="J28" s="302"/>
      <c r="K28" s="302"/>
      <c r="L28" s="362"/>
    </row>
    <row r="29" spans="1:12" ht="15" customHeight="1">
      <c r="A29" s="122">
        <v>4.4000000000000004</v>
      </c>
      <c r="B29" s="448" t="s">
        <v>859</v>
      </c>
      <c r="C29" s="448"/>
      <c r="D29" s="448"/>
      <c r="E29" s="301"/>
      <c r="F29" s="301"/>
      <c r="G29" s="371"/>
      <c r="H29" s="378">
        <f>'ESTIMACIÓN DE INGRESOS'!C56</f>
        <v>0</v>
      </c>
      <c r="I29" s="123" t="e">
        <f t="shared" si="0"/>
        <v>#DIV/0!</v>
      </c>
      <c r="J29" s="301"/>
      <c r="K29" s="301"/>
      <c r="L29" s="361"/>
    </row>
    <row r="30" spans="1:12" ht="15" customHeight="1">
      <c r="A30" s="122">
        <v>4.5</v>
      </c>
      <c r="B30" s="448" t="s">
        <v>1016</v>
      </c>
      <c r="C30" s="448"/>
      <c r="D30" s="448"/>
      <c r="E30" s="301"/>
      <c r="F30" s="301"/>
      <c r="G30" s="371"/>
      <c r="H30" s="378">
        <f>'ESTIMACIÓN DE INGRESOS'!C57</f>
        <v>0</v>
      </c>
      <c r="I30" s="123" t="e">
        <f t="shared" si="0"/>
        <v>#DIV/0!</v>
      </c>
      <c r="J30" s="301"/>
      <c r="K30" s="301"/>
      <c r="L30" s="361"/>
    </row>
    <row r="31" spans="1:12" ht="22.9" customHeight="1">
      <c r="A31" s="122">
        <v>4.9000000000000004</v>
      </c>
      <c r="B31" s="448" t="s">
        <v>1104</v>
      </c>
      <c r="C31" s="448"/>
      <c r="D31" s="448"/>
      <c r="E31" s="301"/>
      <c r="F31" s="301"/>
      <c r="G31" s="371"/>
      <c r="H31" s="378">
        <f>'ESTIMACIÓN DE INGRESOS'!$C$62</f>
        <v>0</v>
      </c>
      <c r="I31" s="123" t="e">
        <f t="shared" si="0"/>
        <v>#DIV/0!</v>
      </c>
      <c r="J31" s="301"/>
      <c r="K31" s="301"/>
      <c r="L31" s="361"/>
    </row>
    <row r="32" spans="1:12" ht="19.899999999999999" customHeight="1">
      <c r="A32" s="223">
        <v>5</v>
      </c>
      <c r="B32" s="452" t="s">
        <v>19</v>
      </c>
      <c r="C32" s="452"/>
      <c r="D32" s="452"/>
      <c r="E32" s="303">
        <f>SUM(E33:E35)</f>
        <v>0</v>
      </c>
      <c r="F32" s="303">
        <f>SUM(F33:F35)</f>
        <v>0</v>
      </c>
      <c r="G32" s="373">
        <f>SUM(G33:G35)</f>
        <v>0</v>
      </c>
      <c r="H32" s="379">
        <f>SUM(H33:H35)</f>
        <v>0</v>
      </c>
      <c r="I32" s="225" t="e">
        <f t="shared" si="0"/>
        <v>#DIV/0!</v>
      </c>
      <c r="J32" s="303">
        <f>SUM(J33:J35)</f>
        <v>0</v>
      </c>
      <c r="K32" s="303">
        <f>SUM(K33:K35)</f>
        <v>0</v>
      </c>
      <c r="L32" s="363">
        <f>SUM(L33:L35)</f>
        <v>0</v>
      </c>
    </row>
    <row r="33" spans="1:12" ht="15" customHeight="1">
      <c r="A33" s="122">
        <v>5.0999999999999996</v>
      </c>
      <c r="B33" s="448" t="s">
        <v>903</v>
      </c>
      <c r="C33" s="448"/>
      <c r="D33" s="448"/>
      <c r="E33" s="301"/>
      <c r="F33" s="301"/>
      <c r="G33" s="371"/>
      <c r="H33" s="378">
        <f>'ESTIMACIÓN DE INGRESOS'!$C$64</f>
        <v>0</v>
      </c>
      <c r="I33" s="123" t="e">
        <f t="shared" si="0"/>
        <v>#DIV/0!</v>
      </c>
      <c r="J33" s="301"/>
      <c r="K33" s="301"/>
      <c r="L33" s="361"/>
    </row>
    <row r="34" spans="1:12" ht="15" customHeight="1">
      <c r="A34" s="122">
        <v>5.2</v>
      </c>
      <c r="B34" s="448" t="s">
        <v>1017</v>
      </c>
      <c r="C34" s="448"/>
      <c r="D34" s="448"/>
      <c r="E34" s="301"/>
      <c r="F34" s="301"/>
      <c r="G34" s="371"/>
      <c r="H34" s="380">
        <f>'ESTIMACIÓN DE INGRESOS'!C68</f>
        <v>0</v>
      </c>
      <c r="I34" s="298" t="e">
        <f t="shared" si="0"/>
        <v>#DIV/0!</v>
      </c>
      <c r="J34" s="301"/>
      <c r="K34" s="301"/>
      <c r="L34" s="361"/>
    </row>
    <row r="35" spans="1:12" ht="21" customHeight="1">
      <c r="A35" s="122">
        <v>5.9</v>
      </c>
      <c r="B35" s="448" t="s">
        <v>1018</v>
      </c>
      <c r="C35" s="448"/>
      <c r="D35" s="448"/>
      <c r="E35" s="301"/>
      <c r="F35" s="301"/>
      <c r="G35" s="371"/>
      <c r="H35" s="378">
        <f>'ESTIMACIÓN DE INGRESOS'!C69</f>
        <v>0</v>
      </c>
      <c r="I35" s="123" t="e">
        <f t="shared" si="0"/>
        <v>#DIV/0!</v>
      </c>
      <c r="J35" s="301"/>
      <c r="K35" s="301"/>
      <c r="L35" s="361"/>
    </row>
    <row r="36" spans="1:12" ht="21" customHeight="1">
      <c r="A36" s="223">
        <v>6</v>
      </c>
      <c r="B36" s="452" t="s">
        <v>20</v>
      </c>
      <c r="C36" s="452"/>
      <c r="D36" s="452"/>
      <c r="E36" s="303">
        <f>SUM(E37:E40)</f>
        <v>0</v>
      </c>
      <c r="F36" s="303">
        <f>SUM(F37:F40)</f>
        <v>0</v>
      </c>
      <c r="G36" s="373">
        <f>SUM(G37:G40)</f>
        <v>0</v>
      </c>
      <c r="H36" s="379">
        <f>SUM(H37:H40)</f>
        <v>0</v>
      </c>
      <c r="I36" s="225" t="e">
        <f t="shared" si="0"/>
        <v>#DIV/0!</v>
      </c>
      <c r="J36" s="303">
        <f>SUM(J37:J40)</f>
        <v>0</v>
      </c>
      <c r="K36" s="303">
        <f>SUM(K37:K40)</f>
        <v>0</v>
      </c>
      <c r="L36" s="363">
        <f>SUM(L37:L40)</f>
        <v>0</v>
      </c>
    </row>
    <row r="37" spans="1:12" ht="15" customHeight="1">
      <c r="A37" s="122">
        <v>6.1</v>
      </c>
      <c r="B37" s="448" t="s">
        <v>904</v>
      </c>
      <c r="C37" s="448"/>
      <c r="D37" s="448"/>
      <c r="E37" s="301"/>
      <c r="F37" s="301"/>
      <c r="G37" s="371"/>
      <c r="H37" s="378">
        <f>'ESTIMACIÓN DE INGRESOS'!$C$71</f>
        <v>0</v>
      </c>
      <c r="I37" s="123" t="e">
        <f t="shared" si="0"/>
        <v>#DIV/0!</v>
      </c>
      <c r="J37" s="301"/>
      <c r="K37" s="301"/>
      <c r="L37" s="361"/>
    </row>
    <row r="38" spans="1:12" ht="15" customHeight="1">
      <c r="A38" s="122">
        <v>6.2</v>
      </c>
      <c r="B38" s="448" t="s">
        <v>1019</v>
      </c>
      <c r="C38" s="448"/>
      <c r="D38" s="448"/>
      <c r="E38" s="301"/>
      <c r="F38" s="301"/>
      <c r="G38" s="371"/>
      <c r="H38" s="378">
        <f>'ESTIMACIÓN DE INGRESOS'!C79</f>
        <v>0</v>
      </c>
      <c r="I38" s="123" t="e">
        <f t="shared" si="0"/>
        <v>#DIV/0!</v>
      </c>
      <c r="J38" s="301"/>
      <c r="K38" s="301"/>
      <c r="L38" s="361"/>
    </row>
    <row r="39" spans="1:12" ht="15" customHeight="1">
      <c r="A39" s="122">
        <v>6.3</v>
      </c>
      <c r="B39" s="448" t="s">
        <v>1020</v>
      </c>
      <c r="C39" s="448"/>
      <c r="D39" s="448"/>
      <c r="E39" s="301"/>
      <c r="F39" s="301"/>
      <c r="G39" s="371"/>
      <c r="H39" s="378">
        <f>'ESTIMACIÓN DE INGRESOS'!C80</f>
        <v>0</v>
      </c>
      <c r="I39" s="123" t="e">
        <f t="shared" si="0"/>
        <v>#DIV/0!</v>
      </c>
      <c r="J39" s="301"/>
      <c r="K39" s="301"/>
      <c r="L39" s="361"/>
    </row>
    <row r="40" spans="1:12" ht="21.6" customHeight="1">
      <c r="A40" s="122">
        <v>6.9</v>
      </c>
      <c r="B40" s="448" t="s">
        <v>1023</v>
      </c>
      <c r="C40" s="448"/>
      <c r="D40" s="448"/>
      <c r="E40" s="301"/>
      <c r="F40" s="301"/>
      <c r="G40" s="371"/>
      <c r="H40" s="378">
        <f>'ESTIMACIÓN DE INGRESOS'!C81</f>
        <v>0</v>
      </c>
      <c r="I40" s="123" t="e">
        <f t="shared" si="0"/>
        <v>#DIV/0!</v>
      </c>
      <c r="J40" s="301"/>
      <c r="K40" s="301"/>
      <c r="L40" s="361"/>
    </row>
    <row r="41" spans="1:12" ht="20.45" customHeight="1">
      <c r="A41" s="223">
        <v>7</v>
      </c>
      <c r="B41" s="452" t="s">
        <v>1024</v>
      </c>
      <c r="C41" s="452"/>
      <c r="D41" s="452"/>
      <c r="E41" s="303">
        <f>SUM(E42:E50)</f>
        <v>0</v>
      </c>
      <c r="F41" s="303">
        <f>SUM(F42:F50)</f>
        <v>0</v>
      </c>
      <c r="G41" s="373">
        <f>SUM(G42:G50)</f>
        <v>0</v>
      </c>
      <c r="H41" s="379">
        <f>SUM(H42:H50)</f>
        <v>0</v>
      </c>
      <c r="I41" s="225" t="e">
        <f t="shared" si="0"/>
        <v>#DIV/0!</v>
      </c>
      <c r="J41" s="303">
        <f>SUM(J42:J50)</f>
        <v>0</v>
      </c>
      <c r="K41" s="303">
        <f>SUM(K42:K50)</f>
        <v>0</v>
      </c>
      <c r="L41" s="363">
        <f>SUM(L42:L50)</f>
        <v>0</v>
      </c>
    </row>
    <row r="42" spans="1:12" ht="21.6" customHeight="1">
      <c r="A42" s="122">
        <v>7.1</v>
      </c>
      <c r="B42" s="448" t="s">
        <v>1025</v>
      </c>
      <c r="C42" s="448"/>
      <c r="D42" s="448"/>
      <c r="E42" s="305"/>
      <c r="F42" s="305"/>
      <c r="G42" s="374"/>
      <c r="H42" s="378">
        <f>'ESTIMACIÓN DE INGRESOS'!C83</f>
        <v>0</v>
      </c>
      <c r="I42" s="123" t="e">
        <f t="shared" si="0"/>
        <v>#DIV/0!</v>
      </c>
      <c r="J42" s="305"/>
      <c r="K42" s="305"/>
      <c r="L42" s="364"/>
    </row>
    <row r="43" spans="1:12" ht="22.15" customHeight="1">
      <c r="A43" s="122">
        <v>7.2</v>
      </c>
      <c r="B43" s="448" t="s">
        <v>1026</v>
      </c>
      <c r="C43" s="448"/>
      <c r="D43" s="448"/>
      <c r="E43" s="305"/>
      <c r="F43" s="305"/>
      <c r="G43" s="374"/>
      <c r="H43" s="378">
        <f>'ESTIMACIÓN DE INGRESOS'!C84</f>
        <v>0</v>
      </c>
      <c r="I43" s="123" t="e">
        <f t="shared" si="0"/>
        <v>#DIV/0!</v>
      </c>
      <c r="J43" s="305"/>
      <c r="K43" s="305"/>
      <c r="L43" s="364"/>
    </row>
    <row r="44" spans="1:12" ht="24.6" customHeight="1">
      <c r="A44" s="122">
        <v>7.3</v>
      </c>
      <c r="B44" s="448" t="s">
        <v>1027</v>
      </c>
      <c r="C44" s="448"/>
      <c r="D44" s="448"/>
      <c r="E44" s="305"/>
      <c r="F44" s="305"/>
      <c r="G44" s="374"/>
      <c r="H44" s="378">
        <f>'ESTIMACIÓN DE INGRESOS'!C85</f>
        <v>0</v>
      </c>
      <c r="I44" s="123" t="e">
        <f t="shared" si="0"/>
        <v>#DIV/0!</v>
      </c>
      <c r="J44" s="305"/>
      <c r="K44" s="305"/>
      <c r="L44" s="364"/>
    </row>
    <row r="45" spans="1:12" ht="26.45" customHeight="1">
      <c r="A45" s="122">
        <v>7.4</v>
      </c>
      <c r="B45" s="448" t="s">
        <v>1028</v>
      </c>
      <c r="C45" s="448"/>
      <c r="D45" s="448"/>
      <c r="E45" s="305"/>
      <c r="F45" s="305"/>
      <c r="G45" s="374"/>
      <c r="H45" s="378">
        <f>'ESTIMACIÓN DE INGRESOS'!C86</f>
        <v>0</v>
      </c>
      <c r="I45" s="123" t="e">
        <f t="shared" si="0"/>
        <v>#DIV/0!</v>
      </c>
      <c r="J45" s="305"/>
      <c r="K45" s="305"/>
      <c r="L45" s="364"/>
    </row>
    <row r="46" spans="1:12" ht="26.45" customHeight="1">
      <c r="A46" s="122">
        <v>7.5</v>
      </c>
      <c r="B46" s="448" t="s">
        <v>1029</v>
      </c>
      <c r="C46" s="448"/>
      <c r="D46" s="448"/>
      <c r="E46" s="305"/>
      <c r="F46" s="305"/>
      <c r="G46" s="374"/>
      <c r="H46" s="378">
        <f>'ESTIMACIÓN DE INGRESOS'!C87</f>
        <v>0</v>
      </c>
      <c r="I46" s="123" t="e">
        <f t="shared" si="0"/>
        <v>#DIV/0!</v>
      </c>
      <c r="J46" s="305"/>
      <c r="K46" s="305"/>
      <c r="L46" s="364"/>
    </row>
    <row r="47" spans="1:12" ht="26.45" customHeight="1">
      <c r="A47" s="122">
        <v>7.6</v>
      </c>
      <c r="B47" s="448" t="s">
        <v>1030</v>
      </c>
      <c r="C47" s="448"/>
      <c r="D47" s="448"/>
      <c r="E47" s="305"/>
      <c r="F47" s="305"/>
      <c r="G47" s="374"/>
      <c r="H47" s="378">
        <f>'ESTIMACIÓN DE INGRESOS'!C88</f>
        <v>0</v>
      </c>
      <c r="I47" s="123" t="e">
        <f t="shared" si="0"/>
        <v>#DIV/0!</v>
      </c>
      <c r="J47" s="305"/>
      <c r="K47" s="305"/>
      <c r="L47" s="364"/>
    </row>
    <row r="48" spans="1:12" ht="26.45" customHeight="1">
      <c r="A48" s="122">
        <v>7.7</v>
      </c>
      <c r="B48" s="448" t="s">
        <v>1031</v>
      </c>
      <c r="C48" s="448"/>
      <c r="D48" s="448"/>
      <c r="E48" s="305"/>
      <c r="F48" s="305"/>
      <c r="G48" s="374"/>
      <c r="H48" s="378">
        <f>'ESTIMACIÓN DE INGRESOS'!C89</f>
        <v>0</v>
      </c>
      <c r="I48" s="123" t="e">
        <f t="shared" si="0"/>
        <v>#DIV/0!</v>
      </c>
      <c r="J48" s="305"/>
      <c r="K48" s="305"/>
      <c r="L48" s="364"/>
    </row>
    <row r="49" spans="1:12" ht="26.45" customHeight="1">
      <c r="A49" s="122">
        <v>7.8</v>
      </c>
      <c r="B49" s="448" t="s">
        <v>1032</v>
      </c>
      <c r="C49" s="448"/>
      <c r="D49" s="448"/>
      <c r="E49" s="305"/>
      <c r="F49" s="305"/>
      <c r="G49" s="374"/>
      <c r="H49" s="378">
        <f>'ESTIMACIÓN DE INGRESOS'!C90</f>
        <v>0</v>
      </c>
      <c r="I49" s="123" t="e">
        <f t="shared" si="0"/>
        <v>#DIV/0!</v>
      </c>
      <c r="J49" s="305"/>
      <c r="K49" s="305"/>
      <c r="L49" s="364"/>
    </row>
    <row r="50" spans="1:12" ht="20.45" customHeight="1">
      <c r="A50" s="122">
        <v>7.9</v>
      </c>
      <c r="B50" s="448" t="s">
        <v>1033</v>
      </c>
      <c r="C50" s="448"/>
      <c r="D50" s="448"/>
      <c r="E50" s="305"/>
      <c r="F50" s="305"/>
      <c r="G50" s="374"/>
      <c r="H50" s="378">
        <f>'ESTIMACIÓN DE INGRESOS'!C91</f>
        <v>0</v>
      </c>
      <c r="I50" s="123" t="e">
        <f t="shared" si="0"/>
        <v>#DIV/0!</v>
      </c>
      <c r="J50" s="305"/>
      <c r="K50" s="305"/>
      <c r="L50" s="364"/>
    </row>
    <row r="51" spans="1:12" ht="24.6" customHeight="1">
      <c r="A51" s="223">
        <v>8</v>
      </c>
      <c r="B51" s="452" t="s">
        <v>1034</v>
      </c>
      <c r="C51" s="452"/>
      <c r="D51" s="452"/>
      <c r="E51" s="303">
        <f>SUM(E52:E56)</f>
        <v>0</v>
      </c>
      <c r="F51" s="303">
        <f>SUM(F52:F56)</f>
        <v>0</v>
      </c>
      <c r="G51" s="373">
        <f>SUM(G52:G56)</f>
        <v>0</v>
      </c>
      <c r="H51" s="379">
        <f>SUM(H52:H56)</f>
        <v>0</v>
      </c>
      <c r="I51" s="225" t="e">
        <f t="shared" si="0"/>
        <v>#DIV/0!</v>
      </c>
      <c r="J51" s="303">
        <f>SUM(J52:J56)</f>
        <v>0</v>
      </c>
      <c r="K51" s="303">
        <f>SUM(K52:K56)</f>
        <v>0</v>
      </c>
      <c r="L51" s="363">
        <f>SUM(L52:L56)</f>
        <v>0</v>
      </c>
    </row>
    <row r="52" spans="1:12">
      <c r="A52" s="122">
        <v>8.1</v>
      </c>
      <c r="B52" s="448" t="s">
        <v>22</v>
      </c>
      <c r="C52" s="448"/>
      <c r="D52" s="448"/>
      <c r="E52" s="301"/>
      <c r="F52" s="301"/>
      <c r="G52" s="371"/>
      <c r="H52" s="378">
        <f>'ESTIMACIÓN DE INGRESOS'!$C$93</f>
        <v>0</v>
      </c>
      <c r="I52" s="123" t="e">
        <f t="shared" si="0"/>
        <v>#DIV/0!</v>
      </c>
      <c r="J52" s="301"/>
      <c r="K52" s="301"/>
      <c r="L52" s="361"/>
    </row>
    <row r="53" spans="1:12">
      <c r="A53" s="122">
        <v>8.1999999999999993</v>
      </c>
      <c r="B53" s="448" t="s">
        <v>23</v>
      </c>
      <c r="C53" s="448"/>
      <c r="D53" s="448"/>
      <c r="E53" s="301"/>
      <c r="F53" s="301"/>
      <c r="G53" s="371"/>
      <c r="H53" s="378">
        <f>'ESTIMACIÓN DE INGRESOS'!$C$96</f>
        <v>0</v>
      </c>
      <c r="I53" s="123" t="e">
        <f t="shared" si="0"/>
        <v>#DIV/0!</v>
      </c>
      <c r="J53" s="301"/>
      <c r="K53" s="301"/>
      <c r="L53" s="361"/>
    </row>
    <row r="54" spans="1:12">
      <c r="A54" s="122">
        <v>8.3000000000000007</v>
      </c>
      <c r="B54" s="448" t="s">
        <v>24</v>
      </c>
      <c r="C54" s="448"/>
      <c r="D54" s="448"/>
      <c r="E54" s="301"/>
      <c r="F54" s="301"/>
      <c r="G54" s="371"/>
      <c r="H54" s="378">
        <f>'ESTIMACIÓN DE INGRESOS'!C101</f>
        <v>0</v>
      </c>
      <c r="I54" s="123" t="e">
        <f t="shared" si="0"/>
        <v>#DIV/0!</v>
      </c>
      <c r="J54" s="301"/>
      <c r="K54" s="301"/>
      <c r="L54" s="361"/>
    </row>
    <row r="55" spans="1:12">
      <c r="A55" s="122">
        <v>8.4</v>
      </c>
      <c r="B55" s="448" t="s">
        <v>1035</v>
      </c>
      <c r="C55" s="448"/>
      <c r="D55" s="448"/>
      <c r="E55" s="301"/>
      <c r="F55" s="301"/>
      <c r="G55" s="371"/>
      <c r="H55" s="378">
        <f>'ESTIMACIÓN DE INGRESOS'!C102</f>
        <v>0</v>
      </c>
      <c r="I55" s="123" t="e">
        <f t="shared" si="0"/>
        <v>#DIV/0!</v>
      </c>
      <c r="J55" s="301"/>
      <c r="K55" s="301"/>
      <c r="L55" s="361"/>
    </row>
    <row r="56" spans="1:12">
      <c r="A56" s="122">
        <v>8.5</v>
      </c>
      <c r="B56" s="448" t="s">
        <v>1036</v>
      </c>
      <c r="C56" s="448"/>
      <c r="D56" s="448"/>
      <c r="E56" s="301"/>
      <c r="F56" s="301"/>
      <c r="G56" s="371"/>
      <c r="H56" s="378">
        <f>'ESTIMACIÓN DE INGRESOS'!C103</f>
        <v>0</v>
      </c>
      <c r="I56" s="123" t="e">
        <f t="shared" si="0"/>
        <v>#DIV/0!</v>
      </c>
      <c r="J56" s="301"/>
      <c r="K56" s="301"/>
      <c r="L56" s="361"/>
    </row>
    <row r="57" spans="1:12" ht="24.75" customHeight="1">
      <c r="A57" s="223">
        <v>9</v>
      </c>
      <c r="B57" s="452" t="s">
        <v>1037</v>
      </c>
      <c r="C57" s="452"/>
      <c r="D57" s="452"/>
      <c r="E57" s="303">
        <f>SUM(E58:E64)</f>
        <v>0</v>
      </c>
      <c r="F57" s="303">
        <f>SUM(F58:F64)</f>
        <v>0</v>
      </c>
      <c r="G57" s="373">
        <f>SUM(G58:G64)</f>
        <v>0</v>
      </c>
      <c r="H57" s="379">
        <f>SUM(H58:H64)</f>
        <v>960000</v>
      </c>
      <c r="I57" s="225" t="e">
        <f t="shared" si="0"/>
        <v>#DIV/0!</v>
      </c>
      <c r="J57" s="303">
        <f>SUM(J58:J64)</f>
        <v>0</v>
      </c>
      <c r="K57" s="303">
        <f>SUM(K58:K64)</f>
        <v>0</v>
      </c>
      <c r="L57" s="363">
        <f>SUM(L58:L64)</f>
        <v>0</v>
      </c>
    </row>
    <row r="58" spans="1:12">
      <c r="A58" s="122">
        <v>9.1</v>
      </c>
      <c r="B58" s="448" t="s">
        <v>1038</v>
      </c>
      <c r="C58" s="448"/>
      <c r="D58" s="448"/>
      <c r="E58" s="301"/>
      <c r="F58" s="301"/>
      <c r="G58" s="371"/>
      <c r="H58" s="378">
        <f>'ESTIMACIÓN DE INGRESOS'!C105</f>
        <v>0</v>
      </c>
      <c r="I58" s="123" t="e">
        <f t="shared" si="0"/>
        <v>#DIV/0!</v>
      </c>
      <c r="J58" s="301"/>
      <c r="K58" s="301"/>
      <c r="L58" s="361"/>
    </row>
    <row r="59" spans="1:12">
      <c r="A59" s="122">
        <v>9.1999999999999993</v>
      </c>
      <c r="B59" s="448" t="s">
        <v>1039</v>
      </c>
      <c r="C59" s="448"/>
      <c r="D59" s="448"/>
      <c r="E59" s="302"/>
      <c r="F59" s="302"/>
      <c r="G59" s="372"/>
      <c r="H59" s="380">
        <f>'ESTIMACIÓN DE INGRESOS'!C106</f>
        <v>0</v>
      </c>
      <c r="I59" s="298" t="e">
        <f t="shared" si="0"/>
        <v>#DIV/0!</v>
      </c>
      <c r="J59" s="302"/>
      <c r="K59" s="302"/>
      <c r="L59" s="362"/>
    </row>
    <row r="60" spans="1:12">
      <c r="A60" s="122">
        <v>9.3000000000000007</v>
      </c>
      <c r="B60" s="448" t="s">
        <v>1040</v>
      </c>
      <c r="C60" s="448"/>
      <c r="D60" s="448"/>
      <c r="E60" s="302"/>
      <c r="F60" s="302"/>
      <c r="G60" s="372"/>
      <c r="H60" s="378">
        <f>'ESTIMACIÓN DE INGRESOS'!C107</f>
        <v>960000</v>
      </c>
      <c r="I60" s="123" t="e">
        <f t="shared" si="0"/>
        <v>#DIV/0!</v>
      </c>
      <c r="J60" s="302"/>
      <c r="K60" s="302"/>
      <c r="L60" s="362"/>
    </row>
    <row r="61" spans="1:12">
      <c r="A61" s="122">
        <v>9.4</v>
      </c>
      <c r="B61" s="448" t="s">
        <v>1041</v>
      </c>
      <c r="C61" s="448"/>
      <c r="D61" s="448"/>
      <c r="E61" s="302"/>
      <c r="F61" s="302"/>
      <c r="G61" s="372"/>
      <c r="H61" s="380">
        <f>'ESTIMACIÓN DE INGRESOS'!C108</f>
        <v>0</v>
      </c>
      <c r="I61" s="298" t="e">
        <f t="shared" si="0"/>
        <v>#DIV/0!</v>
      </c>
      <c r="J61" s="302"/>
      <c r="K61" s="302"/>
      <c r="L61" s="362"/>
    </row>
    <row r="62" spans="1:12">
      <c r="A62" s="122">
        <v>9.5</v>
      </c>
      <c r="B62" s="448" t="s">
        <v>66</v>
      </c>
      <c r="C62" s="448"/>
      <c r="D62" s="448"/>
      <c r="E62" s="302"/>
      <c r="F62" s="302"/>
      <c r="G62" s="372"/>
      <c r="H62" s="378">
        <f>'ESTIMACIÓN DE INGRESOS'!C109</f>
        <v>0</v>
      </c>
      <c r="I62" s="123" t="e">
        <f t="shared" si="0"/>
        <v>#DIV/0!</v>
      </c>
      <c r="J62" s="302"/>
      <c r="K62" s="302"/>
      <c r="L62" s="362"/>
    </row>
    <row r="63" spans="1:12">
      <c r="A63" s="122">
        <v>9.6</v>
      </c>
      <c r="B63" s="448" t="s">
        <v>1042</v>
      </c>
      <c r="C63" s="448"/>
      <c r="D63" s="448"/>
      <c r="E63" s="302"/>
      <c r="F63" s="302"/>
      <c r="G63" s="372"/>
      <c r="H63" s="380">
        <f>'ESTIMACIÓN DE INGRESOS'!C110</f>
        <v>0</v>
      </c>
      <c r="I63" s="298" t="e">
        <f t="shared" si="0"/>
        <v>#DIV/0!</v>
      </c>
      <c r="J63" s="302"/>
      <c r="K63" s="302"/>
      <c r="L63" s="362"/>
    </row>
    <row r="64" spans="1:12">
      <c r="A64" s="122">
        <v>9.6999999999999993</v>
      </c>
      <c r="B64" s="448" t="s">
        <v>1043</v>
      </c>
      <c r="C64" s="448"/>
      <c r="D64" s="448"/>
      <c r="E64" s="302"/>
      <c r="F64" s="302"/>
      <c r="G64" s="372"/>
      <c r="H64" s="378">
        <f>'ESTIMACIÓN DE INGRESOS'!C111</f>
        <v>0</v>
      </c>
      <c r="I64" s="125" t="e">
        <f t="shared" si="0"/>
        <v>#DIV/0!</v>
      </c>
      <c r="J64" s="302"/>
      <c r="K64" s="302"/>
      <c r="L64" s="362"/>
    </row>
    <row r="65" spans="1:12" ht="13.9" customHeight="1">
      <c r="A65" s="223">
        <v>0</v>
      </c>
      <c r="B65" s="452" t="s">
        <v>25</v>
      </c>
      <c r="C65" s="452"/>
      <c r="D65" s="452"/>
      <c r="E65" s="303">
        <f>SUM(E66:E68)</f>
        <v>0</v>
      </c>
      <c r="F65" s="303">
        <f>SUM(F66:F68)</f>
        <v>0</v>
      </c>
      <c r="G65" s="373">
        <f>SUM(G66:G68)</f>
        <v>0</v>
      </c>
      <c r="H65" s="379">
        <f>SUM(H66:H68)</f>
        <v>0</v>
      </c>
      <c r="I65" s="225" t="e">
        <f t="shared" si="0"/>
        <v>#DIV/0!</v>
      </c>
      <c r="J65" s="303">
        <f>SUM(J66:J68)</f>
        <v>0</v>
      </c>
      <c r="K65" s="303">
        <f>SUM(K66:K68)</f>
        <v>0</v>
      </c>
      <c r="L65" s="363">
        <f>SUM(L66:L68)</f>
        <v>0</v>
      </c>
    </row>
    <row r="66" spans="1:12" ht="12.75" customHeight="1">
      <c r="A66" s="122">
        <v>0.1</v>
      </c>
      <c r="B66" s="456" t="s">
        <v>860</v>
      </c>
      <c r="C66" s="457"/>
      <c r="D66" s="458"/>
      <c r="E66" s="306"/>
      <c r="F66" s="306"/>
      <c r="G66" s="375"/>
      <c r="H66" s="381">
        <f>'ESTIMACIÓN DE INGRESOS'!C113</f>
        <v>0</v>
      </c>
      <c r="I66" s="125" t="e">
        <f t="shared" si="0"/>
        <v>#DIV/0!</v>
      </c>
      <c r="J66" s="306"/>
      <c r="K66" s="306"/>
      <c r="L66" s="365"/>
    </row>
    <row r="67" spans="1:12">
      <c r="A67" s="122">
        <v>0.2</v>
      </c>
      <c r="B67" s="456" t="s">
        <v>1044</v>
      </c>
      <c r="C67" s="457"/>
      <c r="D67" s="458"/>
      <c r="E67" s="306"/>
      <c r="F67" s="306"/>
      <c r="G67" s="375"/>
      <c r="H67" s="382">
        <f>'ESTIMACIÓN DE INGRESOS'!C114</f>
        <v>0</v>
      </c>
      <c r="I67" s="299" t="e">
        <f t="shared" si="0"/>
        <v>#DIV/0!</v>
      </c>
      <c r="J67" s="306"/>
      <c r="K67" s="306"/>
      <c r="L67" s="365"/>
    </row>
    <row r="68" spans="1:12">
      <c r="A68" s="122">
        <v>0.3</v>
      </c>
      <c r="B68" s="339" t="s">
        <v>1045</v>
      </c>
      <c r="C68" s="340"/>
      <c r="D68" s="341"/>
      <c r="E68" s="306"/>
      <c r="F68" s="306"/>
      <c r="G68" s="375"/>
      <c r="H68" s="381">
        <f>'ESTIMACIÓN DE INGRESOS'!C115</f>
        <v>0</v>
      </c>
      <c r="I68" s="125" t="e">
        <f t="shared" si="0"/>
        <v>#DIV/0!</v>
      </c>
      <c r="J68" s="306"/>
      <c r="K68" s="306"/>
      <c r="L68" s="365"/>
    </row>
    <row r="69" spans="1:12" ht="22.9" customHeight="1">
      <c r="A69" s="453" t="s">
        <v>139</v>
      </c>
      <c r="B69" s="454"/>
      <c r="C69" s="454"/>
      <c r="D69" s="454"/>
      <c r="E69" s="304">
        <f>SUM(E6+E16+E22+E25+E32+E36+E41+E51+E57+E65)</f>
        <v>0</v>
      </c>
      <c r="F69" s="304">
        <f>SUM(F6+F16+F22+F25+F32+F36+F41+F51+F57+F65)</f>
        <v>0</v>
      </c>
      <c r="G69" s="376">
        <f>SUM(G6+G16+G22+G25+G32+G36+G41+G51+G57+G65)</f>
        <v>0</v>
      </c>
      <c r="H69" s="383">
        <f>SUM(H6+H16+H22+H25+H32+H36+H41+H51+H57+H65)</f>
        <v>960000</v>
      </c>
      <c r="I69" s="226" t="e">
        <f t="shared" si="0"/>
        <v>#DIV/0!</v>
      </c>
      <c r="J69" s="304">
        <f>SUM(J6+J16+J22+J25+J32+J36+J41+J51+J57+J65)</f>
        <v>0</v>
      </c>
      <c r="K69" s="304">
        <f>SUM(K6+K16+K22+K25+K32+K36+K41+K51+K57+K65)</f>
        <v>0</v>
      </c>
      <c r="L69" s="366">
        <f>SUM(L6+L16+L22+L25+L32+L36+L41+L51+L57+L65)</f>
        <v>0</v>
      </c>
    </row>
    <row r="70" spans="1:12" ht="12" customHeight="1">
      <c r="A70" s="451"/>
      <c r="B70" s="451"/>
      <c r="C70" s="451"/>
      <c r="D70" s="451"/>
      <c r="E70" s="451"/>
      <c r="F70" s="451"/>
      <c r="G70" s="451"/>
      <c r="H70" s="451"/>
      <c r="I70" s="451"/>
      <c r="J70" s="45"/>
      <c r="K70" s="45"/>
      <c r="L70" s="45"/>
    </row>
    <row r="71" spans="1:12" ht="12" customHeight="1">
      <c r="A71" s="65"/>
      <c r="B71" s="65"/>
      <c r="C71" s="65"/>
      <c r="D71" s="65"/>
      <c r="E71" s="65"/>
      <c r="F71" s="65"/>
      <c r="G71" s="65"/>
      <c r="H71" s="65"/>
      <c r="I71" s="65"/>
      <c r="J71" s="65"/>
      <c r="K71" s="65"/>
      <c r="L71" s="65"/>
    </row>
    <row r="72" spans="1:12" ht="28.15" customHeight="1">
      <c r="A72" s="65"/>
      <c r="B72" s="65"/>
      <c r="C72" s="65"/>
      <c r="D72" s="65"/>
      <c r="E72" s="65"/>
      <c r="F72" s="65"/>
      <c r="G72" s="65"/>
      <c r="H72" s="65"/>
      <c r="I72" s="65"/>
      <c r="J72" s="65"/>
      <c r="K72" s="65"/>
      <c r="L72" s="65"/>
    </row>
    <row r="73" spans="1:12" ht="16.899999999999999" customHeight="1">
      <c r="A73" s="450" t="s">
        <v>1046</v>
      </c>
      <c r="B73" s="450"/>
      <c r="C73" s="450"/>
      <c r="D73" s="450"/>
      <c r="E73" s="52"/>
      <c r="F73" s="52"/>
      <c r="G73" s="52"/>
      <c r="H73" s="52"/>
      <c r="I73" s="52"/>
      <c r="J73" s="52"/>
      <c r="K73" s="52"/>
      <c r="L73" s="52"/>
    </row>
    <row r="74" spans="1:12">
      <c r="A74" s="229" t="s">
        <v>26</v>
      </c>
      <c r="B74" s="230" t="s">
        <v>3</v>
      </c>
      <c r="C74" s="231" t="s">
        <v>851</v>
      </c>
      <c r="D74" s="232" t="s">
        <v>28</v>
      </c>
      <c r="E74" s="4"/>
      <c r="F74" s="4"/>
      <c r="G74" s="4"/>
      <c r="H74" s="4"/>
      <c r="I74" s="4"/>
      <c r="J74" s="4"/>
      <c r="K74" s="4"/>
      <c r="L74" s="4"/>
    </row>
    <row r="75" spans="1:12" ht="18.75" customHeight="1">
      <c r="A75" s="5">
        <v>1</v>
      </c>
      <c r="B75" s="6" t="s">
        <v>1047</v>
      </c>
      <c r="C75" s="7">
        <f>H6+H16+H22+H25+H32+H36+H41</f>
        <v>0</v>
      </c>
      <c r="D75" s="8">
        <f>C75/$C$78</f>
        <v>0</v>
      </c>
    </row>
    <row r="76" spans="1:12" ht="102">
      <c r="A76" s="5">
        <v>2</v>
      </c>
      <c r="B76" s="6" t="s">
        <v>1107</v>
      </c>
      <c r="C76" s="7">
        <f>H51+H57</f>
        <v>960000</v>
      </c>
      <c r="D76" s="8">
        <f>C76/$C$78</f>
        <v>1</v>
      </c>
    </row>
    <row r="77" spans="1:12" ht="25.5">
      <c r="A77" s="5">
        <v>3</v>
      </c>
      <c r="B77" s="6" t="s">
        <v>1048</v>
      </c>
      <c r="C77" s="7">
        <f>H65</f>
        <v>0</v>
      </c>
      <c r="D77" s="8">
        <f>C77/$C$78</f>
        <v>0</v>
      </c>
    </row>
    <row r="78" spans="1:12">
      <c r="A78" s="118"/>
      <c r="B78" s="233" t="s">
        <v>850</v>
      </c>
      <c r="C78" s="234">
        <f>SUM(C75:C77)</f>
        <v>960000</v>
      </c>
      <c r="D78" s="235">
        <f>SUM(D75:D77)</f>
        <v>1</v>
      </c>
    </row>
    <row r="79" spans="1:12" ht="55.15" customHeight="1">
      <c r="A79" s="449" t="s">
        <v>1051</v>
      </c>
      <c r="B79" s="449"/>
      <c r="C79" s="449"/>
      <c r="D79" s="449"/>
      <c r="E79" s="52"/>
      <c r="F79" s="52"/>
      <c r="G79" s="52"/>
      <c r="H79" s="52"/>
      <c r="I79" s="52"/>
      <c r="J79" s="52"/>
      <c r="K79" s="52"/>
      <c r="L79" s="52"/>
    </row>
    <row r="80" spans="1:12">
      <c r="A80" s="236" t="s">
        <v>30</v>
      </c>
      <c r="B80" s="236" t="s">
        <v>3</v>
      </c>
      <c r="C80" s="237" t="s">
        <v>851</v>
      </c>
      <c r="D80" s="238" t="s">
        <v>28</v>
      </c>
      <c r="E80" s="4"/>
      <c r="F80" s="4"/>
      <c r="G80" s="4"/>
      <c r="H80" s="4"/>
      <c r="I80" s="4"/>
      <c r="J80" s="4"/>
      <c r="K80" s="4"/>
      <c r="L80" s="4"/>
    </row>
    <row r="81" spans="1:4">
      <c r="A81" s="5">
        <v>1.1000000000000001</v>
      </c>
      <c r="B81" s="59" t="s">
        <v>846</v>
      </c>
      <c r="C81" s="10">
        <f>'PRESUP.EGRESOS FUENTE FINANCIAM'!C433</f>
        <v>0</v>
      </c>
      <c r="D81" s="8">
        <f>C81/$C$88</f>
        <v>0</v>
      </c>
    </row>
    <row r="82" spans="1:4">
      <c r="A82" s="5">
        <v>1.2</v>
      </c>
      <c r="B82" s="9" t="s">
        <v>31</v>
      </c>
      <c r="C82" s="10">
        <f>'PRESUP.EGRESOS FUENTE FINANCIAM'!D433</f>
        <v>0</v>
      </c>
      <c r="D82" s="8">
        <f t="shared" ref="D82:D87" si="1">C82/$C$88</f>
        <v>0</v>
      </c>
    </row>
    <row r="83" spans="1:4">
      <c r="A83" s="5">
        <v>1.3</v>
      </c>
      <c r="B83" s="9" t="s">
        <v>1049</v>
      </c>
      <c r="C83" s="10">
        <f>'PRESUP.EGRESOS FUENTE FINANCIAM'!E433</f>
        <v>0</v>
      </c>
      <c r="D83" s="8">
        <f t="shared" si="1"/>
        <v>0</v>
      </c>
    </row>
    <row r="84" spans="1:4">
      <c r="A84" s="5">
        <v>1.4</v>
      </c>
      <c r="B84" s="9" t="s">
        <v>32</v>
      </c>
      <c r="C84" s="10">
        <f>'PRESUP.EGRESOS FUENTE FINANCIAM'!F433</f>
        <v>959999.7</v>
      </c>
      <c r="D84" s="8">
        <f t="shared" si="1"/>
        <v>1</v>
      </c>
    </row>
    <row r="85" spans="1:4">
      <c r="A85" s="5">
        <v>1.5</v>
      </c>
      <c r="B85" s="9" t="s">
        <v>33</v>
      </c>
      <c r="C85" s="10">
        <f>'PRESUP.EGRESOS FUENTE FINANCIAM'!G433</f>
        <v>0</v>
      </c>
      <c r="D85" s="8">
        <f t="shared" si="1"/>
        <v>0</v>
      </c>
    </row>
    <row r="86" spans="1:4">
      <c r="A86" s="5">
        <v>1.6</v>
      </c>
      <c r="B86" s="9" t="s">
        <v>1106</v>
      </c>
      <c r="C86" s="10">
        <f>'PRESUP.EGRESOS FUENTE FINANCIAM'!H433</f>
        <v>0</v>
      </c>
      <c r="D86" s="8">
        <f t="shared" si="1"/>
        <v>0</v>
      </c>
    </row>
    <row r="87" spans="1:4">
      <c r="A87" s="5">
        <v>1.7</v>
      </c>
      <c r="B87" s="9" t="s">
        <v>1050</v>
      </c>
      <c r="C87" s="10">
        <f>'PRESUP.EGRESOS FUENTE FINANCIAM'!I433</f>
        <v>0</v>
      </c>
      <c r="D87" s="8">
        <f t="shared" si="1"/>
        <v>0</v>
      </c>
    </row>
    <row r="88" spans="1:4">
      <c r="A88" s="239"/>
      <c r="B88" s="233" t="s">
        <v>850</v>
      </c>
      <c r="C88" s="234">
        <f>SUM(C81:C87)</f>
        <v>959999.7</v>
      </c>
      <c r="D88" s="240">
        <f>SUM(D81:D87)</f>
        <v>1</v>
      </c>
    </row>
    <row r="91" spans="1:4" ht="36.6" customHeight="1">
      <c r="A91" s="449" t="s">
        <v>1052</v>
      </c>
      <c r="B91" s="449"/>
      <c r="C91" s="449"/>
      <c r="D91" s="449"/>
    </row>
    <row r="92" spans="1:4" ht="12.75" customHeight="1">
      <c r="A92" s="119"/>
      <c r="B92" s="119"/>
      <c r="C92" s="120"/>
      <c r="D92" s="121"/>
    </row>
    <row r="93" spans="1:4" ht="19.149999999999999" customHeight="1">
      <c r="A93" s="5">
        <v>2.5</v>
      </c>
      <c r="B93" s="9" t="s">
        <v>33</v>
      </c>
      <c r="C93" s="10">
        <f>'PRESUP.EGRESOS FUENTE FINANCIAM'!J433</f>
        <v>0</v>
      </c>
      <c r="D93" s="8" t="e">
        <f>C93/$C$96</f>
        <v>#DIV/0!</v>
      </c>
    </row>
    <row r="94" spans="1:4" ht="19.149999999999999" customHeight="1">
      <c r="A94" s="5">
        <v>2.6</v>
      </c>
      <c r="B94" s="9" t="s">
        <v>1106</v>
      </c>
      <c r="C94" s="10">
        <f>'PRESUP.EGRESOS FUENTE FINANCIAM'!K433</f>
        <v>0</v>
      </c>
      <c r="D94" s="8" t="e">
        <f>C94/$C$96</f>
        <v>#DIV/0!</v>
      </c>
    </row>
    <row r="95" spans="1:4" ht="24" customHeight="1">
      <c r="A95" s="5">
        <v>2.7</v>
      </c>
      <c r="B95" s="267" t="s">
        <v>1066</v>
      </c>
      <c r="C95" s="10">
        <f>'PRESUP.EGRESOS FUENTE FINANCIAM'!L433</f>
        <v>0</v>
      </c>
      <c r="D95" s="8" t="e">
        <f>C95/$C$96</f>
        <v>#DIV/0!</v>
      </c>
    </row>
    <row r="96" spans="1:4">
      <c r="A96" s="239"/>
      <c r="B96" s="233" t="s">
        <v>850</v>
      </c>
      <c r="C96" s="234">
        <f>SUM(C93:C95)</f>
        <v>0</v>
      </c>
      <c r="D96" s="240" t="e">
        <f>SUM(D93:D95)</f>
        <v>#DIV/0!</v>
      </c>
    </row>
  </sheetData>
  <sheetProtection algorithmName="SHA-512" hashValue="eLVPRHJfkaS1XPcJmGJWWXuGzbHrjgfyF0ENTOoorXZ7Z8QeXl2eCwk/9j/6Q2Y0oXR4GDefHsjtkVYD0UmFJw==" saltValue="t6X/UmKZJEoIy88QHhMhJA==" spinCount="100000" sheet="1" objects="1" scenarios="1"/>
  <mergeCells count="78">
    <mergeCell ref="B12:D12"/>
    <mergeCell ref="B16:D16"/>
    <mergeCell ref="B22:D22"/>
    <mergeCell ref="B23:D23"/>
    <mergeCell ref="B25:D25"/>
    <mergeCell ref="B14:D14"/>
    <mergeCell ref="B24:D24"/>
    <mergeCell ref="B20:D20"/>
    <mergeCell ref="B21:D21"/>
    <mergeCell ref="B7:D7"/>
    <mergeCell ref="B8:D8"/>
    <mergeCell ref="B9:D9"/>
    <mergeCell ref="B10:D10"/>
    <mergeCell ref="B11:D11"/>
    <mergeCell ref="B51:D51"/>
    <mergeCell ref="B55:D55"/>
    <mergeCell ref="A91:D91"/>
    <mergeCell ref="B30:D30"/>
    <mergeCell ref="B52:D52"/>
    <mergeCell ref="B67:D67"/>
    <mergeCell ref="B50:D50"/>
    <mergeCell ref="B40:D40"/>
    <mergeCell ref="B41:D41"/>
    <mergeCell ref="B53:D53"/>
    <mergeCell ref="B46:D46"/>
    <mergeCell ref="B66:D66"/>
    <mergeCell ref="B63:D63"/>
    <mergeCell ref="B58:D58"/>
    <mergeCell ref="B59:D59"/>
    <mergeCell ref="B60:D60"/>
    <mergeCell ref="B6:D6"/>
    <mergeCell ref="B42:D42"/>
    <mergeCell ref="B28:D28"/>
    <mergeCell ref="B29:D29"/>
    <mergeCell ref="B31:D31"/>
    <mergeCell ref="B32:D32"/>
    <mergeCell ref="B17:D17"/>
    <mergeCell ref="B18:D18"/>
    <mergeCell ref="B19:D19"/>
    <mergeCell ref="B13:D13"/>
    <mergeCell ref="B15:D15"/>
    <mergeCell ref="B33:D33"/>
    <mergeCell ref="B35:D35"/>
    <mergeCell ref="B36:D36"/>
    <mergeCell ref="B37:D37"/>
    <mergeCell ref="B38:D38"/>
    <mergeCell ref="B64:D64"/>
    <mergeCell ref="B61:D61"/>
    <mergeCell ref="B54:D54"/>
    <mergeCell ref="B57:D57"/>
    <mergeCell ref="B56:D56"/>
    <mergeCell ref="B34:D34"/>
    <mergeCell ref="B39:D39"/>
    <mergeCell ref="B27:D27"/>
    <mergeCell ref="B26:D26"/>
    <mergeCell ref="A79:D79"/>
    <mergeCell ref="A73:D73"/>
    <mergeCell ref="A70:I70"/>
    <mergeCell ref="B62:D62"/>
    <mergeCell ref="B65:D65"/>
    <mergeCell ref="A69:D69"/>
    <mergeCell ref="B47:D47"/>
    <mergeCell ref="B48:D48"/>
    <mergeCell ref="B49:D49"/>
    <mergeCell ref="B43:D43"/>
    <mergeCell ref="B44:D44"/>
    <mergeCell ref="B45:D45"/>
    <mergeCell ref="A1:L1"/>
    <mergeCell ref="A2:L2"/>
    <mergeCell ref="F3:F4"/>
    <mergeCell ref="G3:G4"/>
    <mergeCell ref="J3:J4"/>
    <mergeCell ref="K3:K4"/>
    <mergeCell ref="L3:L4"/>
    <mergeCell ref="I3:I4"/>
    <mergeCell ref="A3:D4"/>
    <mergeCell ref="E3:E4"/>
    <mergeCell ref="H3:H4"/>
  </mergeCells>
  <dataValidations count="1">
    <dataValidation type="whole" operator="greaterThanOrEqual" allowBlank="1" showInputMessage="1" showErrorMessage="1" sqref="H65:H68 F37:G40 H61 F17:G21 F26:G31 F7:G15 F33:G35 F58:G68 E6:E15 E57:E68 E52:G56 E17:E41 E51:H51 F22:H22 F25:H25 F32:H32 F36:H36 F41:H41 F6:H6 F57:H57 F23:G24 J6:L15 J17:L41 J51:L68">
      <formula1>0</formula1>
    </dataValidation>
  </dataValidations>
  <printOptions horizontalCentered="1"/>
  <pageMargins left="0.98425196850393704" right="0.55118110236220474" top="0.55118110236220474" bottom="1.0236220472440944" header="0.35433070866141736" footer="0.59055118110236227"/>
  <pageSetup paperSize="5" scale="75" orientation="landscape" horizontalDpi="4294967295" verticalDpi="4294967295" r:id="rId1"/>
  <headerFooter>
    <oddFooter xml:space="preserve">&amp;L&amp;"-,Cursiva"&amp;10       Ejercicio Fiscal 2019&amp;R&amp;"-,Cursiva"&amp;10Página &amp;P de &amp;N&amp;K00+000--&amp;11---&amp;"-,Normal"------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tabColor rgb="FF00736F"/>
    <pageSetUpPr fitToPage="1"/>
  </sheetPr>
  <dimension ref="A1:IZ222"/>
  <sheetViews>
    <sheetView showGridLines="0" tabSelected="1" topLeftCell="E66" zoomScale="110" zoomScaleNormal="110" workbookViewId="0">
      <selection sqref="A1:L78"/>
    </sheetView>
  </sheetViews>
  <sheetFormatPr baseColWidth="10" defaultColWidth="0" defaultRowHeight="15" customHeight="1" zeroHeight="1"/>
  <cols>
    <col min="1" max="1" width="8.42578125" style="20" customWidth="1"/>
    <col min="2" max="2" width="32.85546875" style="18" customWidth="1"/>
    <col min="3" max="3" width="17.140625" style="22" customWidth="1"/>
    <col min="4" max="4" width="15.42578125" style="23" customWidth="1"/>
    <col min="5" max="5" width="18.7109375" style="18" customWidth="1"/>
    <col min="6" max="6" width="20" style="18" customWidth="1"/>
    <col min="7" max="7" width="18.85546875" style="18" customWidth="1"/>
    <col min="8" max="8" width="18.7109375" style="18" customWidth="1"/>
    <col min="9" max="9" width="23.7109375" style="18" customWidth="1"/>
    <col min="10" max="11" width="21.42578125" style="18" customWidth="1"/>
    <col min="12" max="12" width="20.42578125" style="18" customWidth="1"/>
    <col min="13" max="14" width="0" style="18" hidden="1" customWidth="1"/>
    <col min="15" max="22" width="11.42578125" style="18" hidden="1" customWidth="1"/>
    <col min="23" max="88" width="0" style="18" hidden="1" customWidth="1"/>
    <col min="89" max="16384" width="11.42578125" style="18" hidden="1"/>
  </cols>
  <sheetData>
    <row r="1" spans="1:12" ht="27" customHeight="1">
      <c r="A1" s="441" t="s">
        <v>1144</v>
      </c>
      <c r="B1" s="441"/>
      <c r="C1" s="441"/>
      <c r="D1" s="441"/>
      <c r="E1" s="441"/>
      <c r="F1" s="441"/>
      <c r="G1" s="441"/>
      <c r="H1" s="441"/>
      <c r="I1" s="441"/>
      <c r="J1" s="441"/>
      <c r="K1" s="441"/>
      <c r="L1" s="441"/>
    </row>
    <row r="2" spans="1:12" ht="21" customHeight="1">
      <c r="A2" s="443" t="str">
        <f>'ESTIMACIÓN DE INGRESOS'!A2:C2</f>
        <v>INSTITUTO MUNICIPAL DE LAS MUJERES DE IXTLAHUACAN DE LOS MEMBRILLOS, JALISCO.</v>
      </c>
      <c r="B2" s="443"/>
      <c r="C2" s="443"/>
      <c r="D2" s="443"/>
      <c r="E2" s="443"/>
      <c r="F2" s="443"/>
      <c r="G2" s="443"/>
      <c r="H2" s="443"/>
      <c r="I2" s="443"/>
      <c r="J2" s="443"/>
      <c r="K2" s="443"/>
      <c r="L2" s="443"/>
    </row>
    <row r="3" spans="1:12" s="13" customFormat="1" ht="9.75" customHeight="1">
      <c r="A3" s="485" t="s">
        <v>5</v>
      </c>
      <c r="B3" s="485"/>
      <c r="C3" s="485"/>
      <c r="D3" s="485"/>
      <c r="E3" s="465" t="s">
        <v>1093</v>
      </c>
      <c r="F3" s="465" t="s">
        <v>1094</v>
      </c>
      <c r="G3" s="484" t="s">
        <v>908</v>
      </c>
      <c r="H3" s="465" t="s">
        <v>909</v>
      </c>
      <c r="I3" s="482" t="s">
        <v>910</v>
      </c>
      <c r="J3" s="465" t="s">
        <v>1095</v>
      </c>
      <c r="K3" s="465" t="s">
        <v>1096</v>
      </c>
      <c r="L3" s="465" t="s">
        <v>1097</v>
      </c>
    </row>
    <row r="4" spans="1:12" s="13" customFormat="1" ht="11.25" customHeight="1">
      <c r="A4" s="485"/>
      <c r="B4" s="485"/>
      <c r="C4" s="485"/>
      <c r="D4" s="485"/>
      <c r="E4" s="465"/>
      <c r="F4" s="465"/>
      <c r="G4" s="484"/>
      <c r="H4" s="465"/>
      <c r="I4" s="482"/>
      <c r="J4" s="465"/>
      <c r="K4" s="465"/>
      <c r="L4" s="465"/>
    </row>
    <row r="5" spans="1:12" s="13" customFormat="1" ht="15.75">
      <c r="A5" s="384" t="s">
        <v>34</v>
      </c>
      <c r="B5" s="385"/>
      <c r="C5" s="385"/>
      <c r="D5" s="385"/>
      <c r="E5" s="385"/>
      <c r="F5" s="385"/>
      <c r="G5" s="385"/>
      <c r="H5" s="384"/>
      <c r="I5" s="386"/>
      <c r="J5" s="391"/>
      <c r="K5" s="391"/>
      <c r="L5" s="392"/>
    </row>
    <row r="6" spans="1:12" s="13" customFormat="1" ht="15" customHeight="1">
      <c r="A6" s="241">
        <v>1000</v>
      </c>
      <c r="B6" s="483" t="s">
        <v>35</v>
      </c>
      <c r="C6" s="483"/>
      <c r="D6" s="483"/>
      <c r="E6" s="307">
        <f>SUM(E7:E13)</f>
        <v>0</v>
      </c>
      <c r="F6" s="307">
        <f>SUM(F7:F13)</f>
        <v>0</v>
      </c>
      <c r="G6" s="307">
        <f>SUM(G7:G13)</f>
        <v>333332</v>
      </c>
      <c r="H6" s="387">
        <f>SUM(H7:H13)</f>
        <v>642643.19999999995</v>
      </c>
      <c r="I6" s="242">
        <f>H6/G6-1</f>
        <v>0.92793731174924687</v>
      </c>
      <c r="J6" s="307">
        <f>SUM(J7:J13)</f>
        <v>666000</v>
      </c>
      <c r="K6" s="307">
        <f>SUM(K7:K13)</f>
        <v>0</v>
      </c>
      <c r="L6" s="307">
        <f>SUM(L7:L13)</f>
        <v>0</v>
      </c>
    </row>
    <row r="7" spans="1:12" s="13" customFormat="1" ht="15" customHeight="1">
      <c r="A7" s="48">
        <v>1100</v>
      </c>
      <c r="B7" s="468" t="s">
        <v>36</v>
      </c>
      <c r="C7" s="468"/>
      <c r="D7" s="468"/>
      <c r="E7" s="308"/>
      <c r="F7" s="308"/>
      <c r="G7" s="308">
        <v>289680</v>
      </c>
      <c r="H7" s="388">
        <f>'PRESUP.EGRESOS FUENTE FINANCIAM'!M7</f>
        <v>558673.19999999995</v>
      </c>
      <c r="I7" s="55">
        <f t="shared" ref="I7:I70" si="0">H7/G7-1</f>
        <v>0.92858740679370322</v>
      </c>
      <c r="J7" s="308">
        <v>588000</v>
      </c>
      <c r="K7" s="308"/>
      <c r="L7" s="308"/>
    </row>
    <row r="8" spans="1:12" s="13" customFormat="1" ht="15" customHeight="1">
      <c r="A8" s="48">
        <v>1200</v>
      </c>
      <c r="B8" s="468" t="s">
        <v>37</v>
      </c>
      <c r="C8" s="468"/>
      <c r="D8" s="468"/>
      <c r="E8" s="308"/>
      <c r="F8" s="308"/>
      <c r="G8" s="308"/>
      <c r="H8" s="388">
        <f>'PRESUP.EGRESOS FUENTE FINANCIAM'!M12</f>
        <v>5000</v>
      </c>
      <c r="I8" s="55" t="e">
        <f t="shared" si="0"/>
        <v>#DIV/0!</v>
      </c>
      <c r="J8" s="308">
        <v>3000</v>
      </c>
      <c r="K8" s="308"/>
      <c r="L8" s="308"/>
    </row>
    <row r="9" spans="1:12" s="13" customFormat="1" ht="15" customHeight="1">
      <c r="A9" s="48">
        <v>1300</v>
      </c>
      <c r="B9" s="468" t="s">
        <v>38</v>
      </c>
      <c r="C9" s="468"/>
      <c r="D9" s="468"/>
      <c r="E9" s="309"/>
      <c r="F9" s="309"/>
      <c r="G9" s="309">
        <v>43652</v>
      </c>
      <c r="H9" s="388">
        <f>'PRESUP.EGRESOS FUENTE FINANCIAM'!M17</f>
        <v>78970</v>
      </c>
      <c r="I9" s="55">
        <f t="shared" si="0"/>
        <v>0.80908091267295879</v>
      </c>
      <c r="J9" s="309">
        <v>75000</v>
      </c>
      <c r="K9" s="309"/>
      <c r="L9" s="309"/>
    </row>
    <row r="10" spans="1:12" s="13" customFormat="1" ht="15" customHeight="1">
      <c r="A10" s="48">
        <v>1400</v>
      </c>
      <c r="B10" s="468" t="s">
        <v>39</v>
      </c>
      <c r="C10" s="468"/>
      <c r="D10" s="468"/>
      <c r="E10" s="309"/>
      <c r="F10" s="309"/>
      <c r="G10" s="309"/>
      <c r="H10" s="388">
        <f>'PRESUP.EGRESOS FUENTE FINANCIAM'!M26</f>
        <v>0</v>
      </c>
      <c r="I10" s="55" t="e">
        <f t="shared" si="0"/>
        <v>#DIV/0!</v>
      </c>
      <c r="J10" s="309"/>
      <c r="K10" s="309"/>
      <c r="L10" s="309"/>
    </row>
    <row r="11" spans="1:12" s="13" customFormat="1" ht="15" customHeight="1">
      <c r="A11" s="48">
        <v>1500</v>
      </c>
      <c r="B11" s="468" t="s">
        <v>40</v>
      </c>
      <c r="C11" s="468"/>
      <c r="D11" s="468"/>
      <c r="E11" s="309"/>
      <c r="F11" s="309"/>
      <c r="G11" s="309"/>
      <c r="H11" s="388">
        <f>'PRESUP.EGRESOS FUENTE FINANCIAM'!M31</f>
        <v>0</v>
      </c>
      <c r="I11" s="55" t="e">
        <f t="shared" si="0"/>
        <v>#DIV/0!</v>
      </c>
      <c r="J11" s="309"/>
      <c r="K11" s="309"/>
      <c r="L11" s="309"/>
    </row>
    <row r="12" spans="1:12" s="13" customFormat="1" ht="15" customHeight="1">
      <c r="A12" s="48">
        <v>1600</v>
      </c>
      <c r="B12" s="468" t="s">
        <v>41</v>
      </c>
      <c r="C12" s="468"/>
      <c r="D12" s="468"/>
      <c r="E12" s="309"/>
      <c r="F12" s="309"/>
      <c r="G12" s="309"/>
      <c r="H12" s="388">
        <f>'PRESUP.EGRESOS FUENTE FINANCIAM'!M38</f>
        <v>0</v>
      </c>
      <c r="I12" s="55" t="e">
        <f t="shared" si="0"/>
        <v>#DIV/0!</v>
      </c>
      <c r="J12" s="309"/>
      <c r="K12" s="309"/>
      <c r="L12" s="309"/>
    </row>
    <row r="13" spans="1:12" s="13" customFormat="1" ht="15" customHeight="1">
      <c r="A13" s="48">
        <v>1700</v>
      </c>
      <c r="B13" s="469" t="s">
        <v>42</v>
      </c>
      <c r="C13" s="470"/>
      <c r="D13" s="471"/>
      <c r="E13" s="308"/>
      <c r="F13" s="308"/>
      <c r="G13" s="308"/>
      <c r="H13" s="388">
        <f>'PRESUP.EGRESOS FUENTE FINANCIAM'!M40</f>
        <v>0</v>
      </c>
      <c r="I13" s="55" t="e">
        <f t="shared" si="0"/>
        <v>#DIV/0!</v>
      </c>
      <c r="J13" s="308"/>
      <c r="K13" s="308"/>
      <c r="L13" s="308"/>
    </row>
    <row r="14" spans="1:12" s="13" customFormat="1" ht="15" customHeight="1">
      <c r="A14" s="243">
        <v>2000</v>
      </c>
      <c r="B14" s="472" t="s">
        <v>43</v>
      </c>
      <c r="C14" s="472"/>
      <c r="D14" s="472"/>
      <c r="E14" s="310">
        <f>SUM(E15:E23)</f>
        <v>0</v>
      </c>
      <c r="F14" s="310">
        <f>SUM(F15:F23)</f>
        <v>0</v>
      </c>
      <c r="G14" s="310">
        <f>SUM(G15:G23)</f>
        <v>66668</v>
      </c>
      <c r="H14" s="389">
        <f>SUM(H15:H23)</f>
        <v>90256.5</v>
      </c>
      <c r="I14" s="244">
        <f t="shared" si="0"/>
        <v>0.3538204235915281</v>
      </c>
      <c r="J14" s="310">
        <f>SUM(J15:J23)</f>
        <v>80000</v>
      </c>
      <c r="K14" s="310">
        <f>SUM(K15:K23)</f>
        <v>0</v>
      </c>
      <c r="L14" s="310">
        <f>SUM(L15:L23)</f>
        <v>0</v>
      </c>
    </row>
    <row r="15" spans="1:12" s="13" customFormat="1" ht="15" customHeight="1">
      <c r="A15" s="48">
        <v>2100</v>
      </c>
      <c r="B15" s="468" t="s">
        <v>44</v>
      </c>
      <c r="C15" s="468"/>
      <c r="D15" s="468"/>
      <c r="E15" s="308"/>
      <c r="F15" s="308"/>
      <c r="G15" s="308">
        <v>17000</v>
      </c>
      <c r="H15" s="388">
        <f>'PRESUP.EGRESOS FUENTE FINANCIAM'!M44</f>
        <v>48256.5</v>
      </c>
      <c r="I15" s="55">
        <f t="shared" si="0"/>
        <v>1.8386176470588236</v>
      </c>
      <c r="J15" s="308">
        <v>40000</v>
      </c>
      <c r="K15" s="308"/>
      <c r="L15" s="308"/>
    </row>
    <row r="16" spans="1:12" s="13" customFormat="1" ht="15" customHeight="1">
      <c r="A16" s="48">
        <v>2200</v>
      </c>
      <c r="B16" s="468" t="s">
        <v>1108</v>
      </c>
      <c r="C16" s="468"/>
      <c r="D16" s="468"/>
      <c r="E16" s="308"/>
      <c r="F16" s="308"/>
      <c r="G16" s="308"/>
      <c r="H16" s="388">
        <f>'PRESUP.EGRESOS FUENTE FINANCIAM'!M53</f>
        <v>0</v>
      </c>
      <c r="I16" s="55" t="e">
        <f t="shared" si="0"/>
        <v>#DIV/0!</v>
      </c>
      <c r="J16" s="308"/>
      <c r="K16" s="308"/>
      <c r="L16" s="308"/>
    </row>
    <row r="17" spans="1:12" s="13" customFormat="1" ht="15" customHeight="1">
      <c r="A17" s="48">
        <v>2300</v>
      </c>
      <c r="B17" s="468" t="s">
        <v>45</v>
      </c>
      <c r="C17" s="468"/>
      <c r="D17" s="468"/>
      <c r="E17" s="309"/>
      <c r="F17" s="309"/>
      <c r="G17" s="309"/>
      <c r="H17" s="388">
        <f>'PRESUP.EGRESOS FUENTE FINANCIAM'!M57</f>
        <v>0</v>
      </c>
      <c r="I17" s="55" t="e">
        <f t="shared" si="0"/>
        <v>#DIV/0!</v>
      </c>
      <c r="J17" s="309"/>
      <c r="K17" s="309"/>
      <c r="L17" s="309"/>
    </row>
    <row r="18" spans="1:12" s="13" customFormat="1" ht="15" customHeight="1">
      <c r="A18" s="48">
        <v>2400</v>
      </c>
      <c r="B18" s="468" t="s">
        <v>46</v>
      </c>
      <c r="C18" s="468"/>
      <c r="D18" s="468"/>
      <c r="E18" s="309"/>
      <c r="F18" s="309"/>
      <c r="G18" s="309"/>
      <c r="H18" s="388">
        <f>'PRESUP.EGRESOS FUENTE FINANCIAM'!M67</f>
        <v>10000</v>
      </c>
      <c r="I18" s="55" t="e">
        <f t="shared" si="0"/>
        <v>#DIV/0!</v>
      </c>
      <c r="J18" s="309">
        <v>8000</v>
      </c>
      <c r="K18" s="309"/>
      <c r="L18" s="309"/>
    </row>
    <row r="19" spans="1:12" s="13" customFormat="1" ht="15" customHeight="1">
      <c r="A19" s="48">
        <v>2500</v>
      </c>
      <c r="B19" s="468" t="s">
        <v>47</v>
      </c>
      <c r="C19" s="468"/>
      <c r="D19" s="468"/>
      <c r="E19" s="309"/>
      <c r="F19" s="309"/>
      <c r="G19" s="309">
        <v>2000</v>
      </c>
      <c r="H19" s="388">
        <f>'PRESUP.EGRESOS FUENTE FINANCIAM'!M77</f>
        <v>0</v>
      </c>
      <c r="I19" s="55">
        <f t="shared" si="0"/>
        <v>-1</v>
      </c>
      <c r="J19" s="309"/>
      <c r="K19" s="309"/>
      <c r="L19" s="309"/>
    </row>
    <row r="20" spans="1:12" s="13" customFormat="1" ht="15" customHeight="1">
      <c r="A20" s="48">
        <v>2600</v>
      </c>
      <c r="B20" s="468" t="s">
        <v>48</v>
      </c>
      <c r="C20" s="468"/>
      <c r="D20" s="468"/>
      <c r="E20" s="309"/>
      <c r="F20" s="309"/>
      <c r="G20" s="309">
        <v>47668</v>
      </c>
      <c r="H20" s="388">
        <f>'PRESUP.EGRESOS FUENTE FINANCIAM'!M85</f>
        <v>30000</v>
      </c>
      <c r="I20" s="55">
        <f t="shared" si="0"/>
        <v>-0.3706469749097927</v>
      </c>
      <c r="J20" s="309">
        <v>30000</v>
      </c>
      <c r="K20" s="309"/>
      <c r="L20" s="309"/>
    </row>
    <row r="21" spans="1:12" s="13" customFormat="1" ht="15" customHeight="1">
      <c r="A21" s="48">
        <v>2700</v>
      </c>
      <c r="B21" s="469" t="s">
        <v>49</v>
      </c>
      <c r="C21" s="470"/>
      <c r="D21" s="471"/>
      <c r="E21" s="309"/>
      <c r="F21" s="309"/>
      <c r="G21" s="309"/>
      <c r="H21" s="388">
        <f>'PRESUP.EGRESOS FUENTE FINANCIAM'!M88</f>
        <v>2000</v>
      </c>
      <c r="I21" s="55" t="e">
        <f t="shared" si="0"/>
        <v>#DIV/0!</v>
      </c>
      <c r="J21" s="309">
        <v>2000</v>
      </c>
      <c r="K21" s="309"/>
      <c r="L21" s="309"/>
    </row>
    <row r="22" spans="1:12" s="13" customFormat="1" ht="15" customHeight="1">
      <c r="A22" s="48">
        <v>2800</v>
      </c>
      <c r="B22" s="469" t="s">
        <v>50</v>
      </c>
      <c r="C22" s="470"/>
      <c r="D22" s="471"/>
      <c r="E22" s="309"/>
      <c r="F22" s="309"/>
      <c r="G22" s="309"/>
      <c r="H22" s="388">
        <f>'PRESUP.EGRESOS FUENTE FINANCIAM'!M94</f>
        <v>0</v>
      </c>
      <c r="I22" s="55" t="e">
        <f t="shared" si="0"/>
        <v>#DIV/0!</v>
      </c>
      <c r="J22" s="309"/>
      <c r="K22" s="309"/>
      <c r="L22" s="309"/>
    </row>
    <row r="23" spans="1:12" s="13" customFormat="1" ht="15" customHeight="1">
      <c r="A23" s="48">
        <v>2900</v>
      </c>
      <c r="B23" s="468" t="s">
        <v>51</v>
      </c>
      <c r="C23" s="468"/>
      <c r="D23" s="468"/>
      <c r="E23" s="309"/>
      <c r="F23" s="309"/>
      <c r="G23" s="309"/>
      <c r="H23" s="388">
        <f>'PRESUP.EGRESOS FUENTE FINANCIAM'!M98</f>
        <v>0</v>
      </c>
      <c r="I23" s="55" t="e">
        <f t="shared" si="0"/>
        <v>#DIV/0!</v>
      </c>
      <c r="J23" s="309"/>
      <c r="K23" s="309"/>
      <c r="L23" s="309"/>
    </row>
    <row r="24" spans="1:12" s="13" customFormat="1" ht="15" customHeight="1">
      <c r="A24" s="243">
        <v>3000</v>
      </c>
      <c r="B24" s="472" t="s">
        <v>52</v>
      </c>
      <c r="C24" s="472"/>
      <c r="D24" s="472"/>
      <c r="E24" s="310">
        <f>SUM(E25:E33)</f>
        <v>0</v>
      </c>
      <c r="F24" s="310">
        <f>SUM(F25:F33)</f>
        <v>0</v>
      </c>
      <c r="G24" s="310">
        <f>SUM(G25:G33)</f>
        <v>20000</v>
      </c>
      <c r="H24" s="389">
        <f>SUM(H25:H33)</f>
        <v>145100</v>
      </c>
      <c r="I24" s="244">
        <f t="shared" si="0"/>
        <v>6.2549999999999999</v>
      </c>
      <c r="J24" s="310">
        <f>SUM(J25:J33)</f>
        <v>144000</v>
      </c>
      <c r="K24" s="310">
        <f>SUM(K25:K33)</f>
        <v>0</v>
      </c>
      <c r="L24" s="310">
        <f>SUM(L25:L33)</f>
        <v>0</v>
      </c>
    </row>
    <row r="25" spans="1:12" s="13" customFormat="1" ht="15" customHeight="1">
      <c r="A25" s="48">
        <v>3100</v>
      </c>
      <c r="B25" s="468" t="s">
        <v>53</v>
      </c>
      <c r="C25" s="468"/>
      <c r="D25" s="468"/>
      <c r="E25" s="308"/>
      <c r="F25" s="308"/>
      <c r="G25" s="308">
        <v>5000</v>
      </c>
      <c r="H25" s="388">
        <f>'PRESUP.EGRESOS FUENTE FINANCIAM'!M109</f>
        <v>4200</v>
      </c>
      <c r="I25" s="55">
        <f t="shared" si="0"/>
        <v>-0.16000000000000003</v>
      </c>
      <c r="J25" s="308">
        <v>5000</v>
      </c>
      <c r="K25" s="308"/>
      <c r="L25" s="308"/>
    </row>
    <row r="26" spans="1:12" s="13" customFormat="1" ht="15" customHeight="1">
      <c r="A26" s="48">
        <v>3200</v>
      </c>
      <c r="B26" s="468" t="s">
        <v>54</v>
      </c>
      <c r="C26" s="468"/>
      <c r="D26" s="468"/>
      <c r="E26" s="308"/>
      <c r="F26" s="308"/>
      <c r="G26" s="308"/>
      <c r="H26" s="388">
        <f>'PRESUP.EGRESOS FUENTE FINANCIAM'!M119</f>
        <v>72000</v>
      </c>
      <c r="I26" s="55" t="e">
        <f t="shared" si="0"/>
        <v>#DIV/0!</v>
      </c>
      <c r="J26" s="308">
        <v>72000</v>
      </c>
      <c r="K26" s="308"/>
      <c r="L26" s="308"/>
    </row>
    <row r="27" spans="1:12" s="13" customFormat="1" ht="15" customHeight="1">
      <c r="A27" s="48">
        <v>3300</v>
      </c>
      <c r="B27" s="468" t="s">
        <v>55</v>
      </c>
      <c r="C27" s="468"/>
      <c r="D27" s="468"/>
      <c r="E27" s="309"/>
      <c r="F27" s="309"/>
      <c r="G27" s="309"/>
      <c r="H27" s="388">
        <f>'PRESUP.EGRESOS FUENTE FINANCIAM'!M129</f>
        <v>5000</v>
      </c>
      <c r="I27" s="55" t="e">
        <f t="shared" si="0"/>
        <v>#DIV/0!</v>
      </c>
      <c r="J27" s="309">
        <v>5000</v>
      </c>
      <c r="K27" s="309"/>
      <c r="L27" s="309"/>
    </row>
    <row r="28" spans="1:12" s="13" customFormat="1" ht="15" customHeight="1">
      <c r="A28" s="48">
        <v>3400</v>
      </c>
      <c r="B28" s="468" t="s">
        <v>56</v>
      </c>
      <c r="C28" s="468"/>
      <c r="D28" s="468"/>
      <c r="E28" s="309"/>
      <c r="F28" s="309"/>
      <c r="G28" s="309"/>
      <c r="H28" s="388">
        <f>'PRESUP.EGRESOS FUENTE FINANCIAM'!M139</f>
        <v>900</v>
      </c>
      <c r="I28" s="55" t="e">
        <f t="shared" si="0"/>
        <v>#DIV/0!</v>
      </c>
      <c r="J28" s="309">
        <v>1000</v>
      </c>
      <c r="K28" s="309"/>
      <c r="L28" s="309"/>
    </row>
    <row r="29" spans="1:12" s="13" customFormat="1" ht="15" customHeight="1">
      <c r="A29" s="48">
        <v>3500</v>
      </c>
      <c r="B29" s="468" t="s">
        <v>57</v>
      </c>
      <c r="C29" s="468"/>
      <c r="D29" s="468"/>
      <c r="E29" s="309"/>
      <c r="F29" s="309"/>
      <c r="G29" s="309"/>
      <c r="H29" s="388">
        <f>'PRESUP.EGRESOS FUENTE FINANCIAM'!M149</f>
        <v>7000</v>
      </c>
      <c r="I29" s="55" t="e">
        <f t="shared" si="0"/>
        <v>#DIV/0!</v>
      </c>
      <c r="J29" s="309">
        <v>3000</v>
      </c>
      <c r="K29" s="309"/>
      <c r="L29" s="309"/>
    </row>
    <row r="30" spans="1:12" s="13" customFormat="1" ht="15" customHeight="1">
      <c r="A30" s="48">
        <v>3600</v>
      </c>
      <c r="B30" s="468" t="s">
        <v>58</v>
      </c>
      <c r="C30" s="468"/>
      <c r="D30" s="468"/>
      <c r="E30" s="309"/>
      <c r="F30" s="309"/>
      <c r="G30" s="309">
        <v>5000</v>
      </c>
      <c r="H30" s="388">
        <f>'PRESUP.EGRESOS FUENTE FINANCIAM'!M159</f>
        <v>11000</v>
      </c>
      <c r="I30" s="55">
        <f t="shared" si="0"/>
        <v>1.2000000000000002</v>
      </c>
      <c r="J30" s="309">
        <v>8000</v>
      </c>
      <c r="K30" s="309"/>
      <c r="L30" s="309"/>
    </row>
    <row r="31" spans="1:12" s="13" customFormat="1" ht="15" customHeight="1">
      <c r="A31" s="48">
        <v>3700</v>
      </c>
      <c r="B31" s="469" t="s">
        <v>59</v>
      </c>
      <c r="C31" s="470"/>
      <c r="D31" s="471"/>
      <c r="E31" s="309"/>
      <c r="F31" s="309"/>
      <c r="G31" s="309"/>
      <c r="H31" s="388">
        <f>'PRESUP.EGRESOS FUENTE FINANCIAM'!M167</f>
        <v>0</v>
      </c>
      <c r="I31" s="55" t="e">
        <f t="shared" si="0"/>
        <v>#DIV/0!</v>
      </c>
      <c r="J31" s="309"/>
      <c r="K31" s="309"/>
      <c r="L31" s="309"/>
    </row>
    <row r="32" spans="1:12" s="13" customFormat="1" ht="15" customHeight="1">
      <c r="A32" s="48">
        <v>3800</v>
      </c>
      <c r="B32" s="469" t="s">
        <v>60</v>
      </c>
      <c r="C32" s="470"/>
      <c r="D32" s="471"/>
      <c r="E32" s="309"/>
      <c r="F32" s="309"/>
      <c r="G32" s="309">
        <v>10000</v>
      </c>
      <c r="H32" s="388">
        <f>'PRESUP.EGRESOS FUENTE FINANCIAM'!M177</f>
        <v>45000</v>
      </c>
      <c r="I32" s="55">
        <f t="shared" si="0"/>
        <v>3.5</v>
      </c>
      <c r="J32" s="309">
        <v>50000</v>
      </c>
      <c r="K32" s="309"/>
      <c r="L32" s="309"/>
    </row>
    <row r="33" spans="1:12" s="13" customFormat="1" ht="15" customHeight="1">
      <c r="A33" s="48">
        <v>3900</v>
      </c>
      <c r="B33" s="468" t="s">
        <v>61</v>
      </c>
      <c r="C33" s="468"/>
      <c r="D33" s="468"/>
      <c r="E33" s="309"/>
      <c r="F33" s="309"/>
      <c r="G33" s="309"/>
      <c r="H33" s="388">
        <f>'PRESUP.EGRESOS FUENTE FINANCIAM'!M183</f>
        <v>0</v>
      </c>
      <c r="I33" s="55" t="e">
        <f t="shared" si="0"/>
        <v>#DIV/0!</v>
      </c>
      <c r="J33" s="309"/>
      <c r="K33" s="309"/>
      <c r="L33" s="309"/>
    </row>
    <row r="34" spans="1:12" s="13" customFormat="1" ht="15" customHeight="1">
      <c r="A34" s="243">
        <v>4000</v>
      </c>
      <c r="B34" s="472" t="s">
        <v>62</v>
      </c>
      <c r="C34" s="472"/>
      <c r="D34" s="472"/>
      <c r="E34" s="310">
        <f>SUM(E35:E43)</f>
        <v>0</v>
      </c>
      <c r="F34" s="310">
        <f>SUM(F35:F43)</f>
        <v>0</v>
      </c>
      <c r="G34" s="310">
        <f>SUM(G35:G43)</f>
        <v>20000</v>
      </c>
      <c r="H34" s="389">
        <f>SUM(H35:H43)</f>
        <v>40000</v>
      </c>
      <c r="I34" s="244">
        <f t="shared" si="0"/>
        <v>1</v>
      </c>
      <c r="J34" s="310">
        <f>SUM(J35:J43)</f>
        <v>60000</v>
      </c>
      <c r="K34" s="310">
        <f>SUM(K35:K43)</f>
        <v>0</v>
      </c>
      <c r="L34" s="310">
        <f>SUM(L35:L43)</f>
        <v>0</v>
      </c>
    </row>
    <row r="35" spans="1:12" s="13" customFormat="1" ht="15.75">
      <c r="A35" s="37">
        <v>4100</v>
      </c>
      <c r="B35" s="466" t="s">
        <v>1109</v>
      </c>
      <c r="C35" s="466"/>
      <c r="D35" s="466"/>
      <c r="E35" s="308"/>
      <c r="F35" s="308"/>
      <c r="G35" s="308"/>
      <c r="H35" s="388">
        <f>'PRESUP.EGRESOS FUENTE FINANCIAM'!M194</f>
        <v>0</v>
      </c>
      <c r="I35" s="55" t="e">
        <f t="shared" si="0"/>
        <v>#DIV/0!</v>
      </c>
      <c r="J35" s="308"/>
      <c r="K35" s="308"/>
      <c r="L35" s="308"/>
    </row>
    <row r="36" spans="1:12" s="13" customFormat="1" ht="15" customHeight="1">
      <c r="A36" s="37">
        <v>4200</v>
      </c>
      <c r="B36" s="466" t="s">
        <v>63</v>
      </c>
      <c r="C36" s="466"/>
      <c r="D36" s="466"/>
      <c r="E36" s="309"/>
      <c r="F36" s="309"/>
      <c r="G36" s="309"/>
      <c r="H36" s="388">
        <f>'PRESUP.EGRESOS FUENTE FINANCIAM'!M204</f>
        <v>0</v>
      </c>
      <c r="I36" s="55" t="e">
        <f t="shared" si="0"/>
        <v>#DIV/0!</v>
      </c>
      <c r="J36" s="309"/>
      <c r="K36" s="309"/>
      <c r="L36" s="309"/>
    </row>
    <row r="37" spans="1:12" s="13" customFormat="1" ht="15" customHeight="1">
      <c r="A37" s="37">
        <v>4300</v>
      </c>
      <c r="B37" s="476" t="s">
        <v>64</v>
      </c>
      <c r="C37" s="477"/>
      <c r="D37" s="478"/>
      <c r="E37" s="309"/>
      <c r="F37" s="309"/>
      <c r="G37" s="309"/>
      <c r="H37" s="388">
        <f>'PRESUP.EGRESOS FUENTE FINANCIAM'!M210</f>
        <v>0</v>
      </c>
      <c r="I37" s="55" t="e">
        <f t="shared" si="0"/>
        <v>#DIV/0!</v>
      </c>
      <c r="J37" s="309"/>
      <c r="K37" s="309"/>
      <c r="L37" s="309"/>
    </row>
    <row r="38" spans="1:12" s="13" customFormat="1" ht="15" customHeight="1">
      <c r="A38" s="37">
        <v>4400</v>
      </c>
      <c r="B38" s="466" t="s">
        <v>65</v>
      </c>
      <c r="C38" s="466"/>
      <c r="D38" s="466"/>
      <c r="E38" s="308"/>
      <c r="F38" s="308"/>
      <c r="G38" s="308">
        <v>20000</v>
      </c>
      <c r="H38" s="388">
        <f>'PRESUP.EGRESOS FUENTE FINANCIAM'!M220</f>
        <v>40000</v>
      </c>
      <c r="I38" s="55">
        <f t="shared" si="0"/>
        <v>1</v>
      </c>
      <c r="J38" s="308">
        <v>60000</v>
      </c>
      <c r="K38" s="308"/>
      <c r="L38" s="308"/>
    </row>
    <row r="39" spans="1:12" s="13" customFormat="1" ht="15" customHeight="1">
      <c r="A39" s="37">
        <v>4500</v>
      </c>
      <c r="B39" s="468" t="s">
        <v>66</v>
      </c>
      <c r="C39" s="468"/>
      <c r="D39" s="468"/>
      <c r="E39" s="309"/>
      <c r="F39" s="309"/>
      <c r="G39" s="309"/>
      <c r="H39" s="388">
        <f>'PRESUP.EGRESOS FUENTE FINANCIAM'!M229</f>
        <v>0</v>
      </c>
      <c r="I39" s="55" t="e">
        <f t="shared" si="0"/>
        <v>#DIV/0!</v>
      </c>
      <c r="J39" s="309"/>
      <c r="K39" s="309"/>
      <c r="L39" s="309"/>
    </row>
    <row r="40" spans="1:12" s="13" customFormat="1" ht="15" customHeight="1">
      <c r="A40" s="37">
        <v>4600</v>
      </c>
      <c r="B40" s="469" t="s">
        <v>67</v>
      </c>
      <c r="C40" s="470"/>
      <c r="D40" s="471"/>
      <c r="E40" s="309"/>
      <c r="F40" s="309"/>
      <c r="G40" s="309"/>
      <c r="H40" s="388">
        <f>'PRESUP.EGRESOS FUENTE FINANCIAM'!M233</f>
        <v>0</v>
      </c>
      <c r="I40" s="55" t="e">
        <f t="shared" si="0"/>
        <v>#DIV/0!</v>
      </c>
      <c r="J40" s="309"/>
      <c r="K40" s="309"/>
      <c r="L40" s="309"/>
    </row>
    <row r="41" spans="1:12" s="13" customFormat="1" ht="15" customHeight="1">
      <c r="A41" s="37">
        <v>4700</v>
      </c>
      <c r="B41" s="469" t="s">
        <v>68</v>
      </c>
      <c r="C41" s="470"/>
      <c r="D41" s="471"/>
      <c r="E41" s="309"/>
      <c r="F41" s="309"/>
      <c r="G41" s="309"/>
      <c r="H41" s="388">
        <f>'PRESUP.EGRESOS FUENTE FINANCIAM'!M241</f>
        <v>0</v>
      </c>
      <c r="I41" s="55" t="e">
        <f t="shared" si="0"/>
        <v>#DIV/0!</v>
      </c>
      <c r="J41" s="309"/>
      <c r="K41" s="309"/>
      <c r="L41" s="309"/>
    </row>
    <row r="42" spans="1:12" s="13" customFormat="1" ht="15" customHeight="1">
      <c r="A42" s="37">
        <v>4800</v>
      </c>
      <c r="B42" s="468" t="s">
        <v>69</v>
      </c>
      <c r="C42" s="468"/>
      <c r="D42" s="468"/>
      <c r="E42" s="309"/>
      <c r="F42" s="309"/>
      <c r="G42" s="309"/>
      <c r="H42" s="388">
        <f>'PRESUP.EGRESOS FUENTE FINANCIAM'!M243</f>
        <v>0</v>
      </c>
      <c r="I42" s="55" t="e">
        <f t="shared" si="0"/>
        <v>#DIV/0!</v>
      </c>
      <c r="J42" s="309"/>
      <c r="K42" s="309"/>
      <c r="L42" s="309"/>
    </row>
    <row r="43" spans="1:12" s="13" customFormat="1" ht="15" customHeight="1">
      <c r="A43" s="37">
        <v>4900</v>
      </c>
      <c r="B43" s="466" t="s">
        <v>70</v>
      </c>
      <c r="C43" s="466"/>
      <c r="D43" s="466"/>
      <c r="E43" s="308"/>
      <c r="F43" s="308"/>
      <c r="G43" s="308"/>
      <c r="H43" s="388">
        <f>'PRESUP.EGRESOS FUENTE FINANCIAM'!M249</f>
        <v>0</v>
      </c>
      <c r="I43" s="55" t="e">
        <f t="shared" si="0"/>
        <v>#DIV/0!</v>
      </c>
      <c r="J43" s="308"/>
      <c r="K43" s="308"/>
      <c r="L43" s="308"/>
    </row>
    <row r="44" spans="1:12" s="13" customFormat="1" ht="15" customHeight="1">
      <c r="A44" s="243">
        <v>5000</v>
      </c>
      <c r="B44" s="472" t="s">
        <v>71</v>
      </c>
      <c r="C44" s="472"/>
      <c r="D44" s="472"/>
      <c r="E44" s="310">
        <f>SUM(E45:E53)</f>
        <v>0</v>
      </c>
      <c r="F44" s="310">
        <f>SUM(F45:F53)</f>
        <v>0</v>
      </c>
      <c r="G44" s="310">
        <f>SUM(G45:G53)</f>
        <v>40000</v>
      </c>
      <c r="H44" s="389">
        <f>SUM(H45:H53)</f>
        <v>42000</v>
      </c>
      <c r="I44" s="244">
        <f t="shared" si="0"/>
        <v>5.0000000000000044E-2</v>
      </c>
      <c r="J44" s="310">
        <f>SUM(J45:J53)</f>
        <v>10000</v>
      </c>
      <c r="K44" s="310">
        <f>SUM(K45:K53)</f>
        <v>0</v>
      </c>
      <c r="L44" s="310">
        <f>SUM(L45:L53)</f>
        <v>0</v>
      </c>
    </row>
    <row r="45" spans="1:12" s="13" customFormat="1" ht="15" customHeight="1">
      <c r="A45" s="37">
        <v>5100</v>
      </c>
      <c r="B45" s="466" t="s">
        <v>72</v>
      </c>
      <c r="C45" s="466"/>
      <c r="D45" s="466"/>
      <c r="E45" s="308"/>
      <c r="F45" s="308"/>
      <c r="G45" s="308">
        <v>40000</v>
      </c>
      <c r="H45" s="388">
        <f>'PRESUP.EGRESOS FUENTE FINANCIAM'!M254</f>
        <v>42000</v>
      </c>
      <c r="I45" s="55">
        <f t="shared" si="0"/>
        <v>5.0000000000000044E-2</v>
      </c>
      <c r="J45" s="308">
        <v>10000</v>
      </c>
      <c r="K45" s="308"/>
      <c r="L45" s="308"/>
    </row>
    <row r="46" spans="1:12" s="13" customFormat="1" ht="15" customHeight="1">
      <c r="A46" s="37">
        <v>5200</v>
      </c>
      <c r="B46" s="466" t="s">
        <v>73</v>
      </c>
      <c r="C46" s="466"/>
      <c r="D46" s="466"/>
      <c r="E46" s="308"/>
      <c r="F46" s="308"/>
      <c r="G46" s="308"/>
      <c r="H46" s="388">
        <f>'PRESUP.EGRESOS FUENTE FINANCIAM'!M261</f>
        <v>0</v>
      </c>
      <c r="I46" s="55" t="e">
        <f t="shared" si="0"/>
        <v>#DIV/0!</v>
      </c>
      <c r="J46" s="308"/>
      <c r="K46" s="308"/>
      <c r="L46" s="308"/>
    </row>
    <row r="47" spans="1:12" s="13" customFormat="1" ht="15" customHeight="1">
      <c r="A47" s="37">
        <v>5300</v>
      </c>
      <c r="B47" s="466" t="s">
        <v>74</v>
      </c>
      <c r="C47" s="466"/>
      <c r="D47" s="466"/>
      <c r="E47" s="308"/>
      <c r="F47" s="308"/>
      <c r="G47" s="308"/>
      <c r="H47" s="388">
        <f>'PRESUP.EGRESOS FUENTE FINANCIAM'!M266</f>
        <v>0</v>
      </c>
      <c r="I47" s="55" t="e">
        <f t="shared" si="0"/>
        <v>#DIV/0!</v>
      </c>
      <c r="J47" s="308"/>
      <c r="K47" s="308"/>
      <c r="L47" s="308"/>
    </row>
    <row r="48" spans="1:12" s="13" customFormat="1" ht="15" customHeight="1">
      <c r="A48" s="37">
        <v>5400</v>
      </c>
      <c r="B48" s="466" t="s">
        <v>75</v>
      </c>
      <c r="C48" s="466"/>
      <c r="D48" s="466"/>
      <c r="E48" s="308"/>
      <c r="F48" s="308"/>
      <c r="G48" s="308"/>
      <c r="H48" s="388">
        <f>'PRESUP.EGRESOS FUENTE FINANCIAM'!M269</f>
        <v>0</v>
      </c>
      <c r="I48" s="55" t="e">
        <f t="shared" si="0"/>
        <v>#DIV/0!</v>
      </c>
      <c r="J48" s="308"/>
      <c r="K48" s="308"/>
      <c r="L48" s="308"/>
    </row>
    <row r="49" spans="1:260" s="13" customFormat="1" ht="15" customHeight="1">
      <c r="A49" s="37">
        <v>5500</v>
      </c>
      <c r="B49" s="468" t="s">
        <v>76</v>
      </c>
      <c r="C49" s="468"/>
      <c r="D49" s="468"/>
      <c r="E49" s="309"/>
      <c r="F49" s="309"/>
      <c r="G49" s="309"/>
      <c r="H49" s="388">
        <f>'PRESUP.EGRESOS FUENTE FINANCIAM'!M276</f>
        <v>0</v>
      </c>
      <c r="I49" s="55" t="e">
        <f t="shared" si="0"/>
        <v>#DIV/0!</v>
      </c>
      <c r="J49" s="309"/>
      <c r="K49" s="309"/>
      <c r="L49" s="309"/>
    </row>
    <row r="50" spans="1:260" s="13" customFormat="1" ht="15" customHeight="1">
      <c r="A50" s="37">
        <v>5600</v>
      </c>
      <c r="B50" s="469" t="s">
        <v>77</v>
      </c>
      <c r="C50" s="470"/>
      <c r="D50" s="471"/>
      <c r="E50" s="309"/>
      <c r="F50" s="309"/>
      <c r="G50" s="309"/>
      <c r="H50" s="388">
        <f>'PRESUP.EGRESOS FUENTE FINANCIAM'!M278</f>
        <v>0</v>
      </c>
      <c r="I50" s="55" t="e">
        <f t="shared" si="0"/>
        <v>#DIV/0!</v>
      </c>
      <c r="J50" s="309"/>
      <c r="K50" s="309"/>
      <c r="L50" s="309"/>
    </row>
    <row r="51" spans="1:260" s="13" customFormat="1" ht="15" customHeight="1">
      <c r="A51" s="37">
        <v>5700</v>
      </c>
      <c r="B51" s="469" t="s">
        <v>78</v>
      </c>
      <c r="C51" s="470"/>
      <c r="D51" s="471"/>
      <c r="E51" s="309"/>
      <c r="F51" s="309"/>
      <c r="G51" s="309"/>
      <c r="H51" s="388">
        <f>'PRESUP.EGRESOS FUENTE FINANCIAM'!M287</f>
        <v>0</v>
      </c>
      <c r="I51" s="55" t="e">
        <f t="shared" si="0"/>
        <v>#DIV/0!</v>
      </c>
      <c r="J51" s="309"/>
      <c r="K51" s="309"/>
      <c r="L51" s="309"/>
    </row>
    <row r="52" spans="1:260" s="13" customFormat="1" ht="15" customHeight="1">
      <c r="A52" s="37">
        <v>5800</v>
      </c>
      <c r="B52" s="468" t="s">
        <v>79</v>
      </c>
      <c r="C52" s="468"/>
      <c r="D52" s="468"/>
      <c r="E52" s="309"/>
      <c r="F52" s="309"/>
      <c r="G52" s="309"/>
      <c r="H52" s="388">
        <f>'PRESUP.EGRESOS FUENTE FINANCIAM'!M297</f>
        <v>0</v>
      </c>
      <c r="I52" s="55" t="e">
        <f t="shared" si="0"/>
        <v>#DIV/0!</v>
      </c>
      <c r="J52" s="309"/>
      <c r="K52" s="309"/>
      <c r="L52" s="309"/>
    </row>
    <row r="53" spans="1:260" s="13" customFormat="1" ht="15" customHeight="1">
      <c r="A53" s="37">
        <v>5900</v>
      </c>
      <c r="B53" s="466" t="s">
        <v>80</v>
      </c>
      <c r="C53" s="466"/>
      <c r="D53" s="466"/>
      <c r="E53" s="308"/>
      <c r="F53" s="308"/>
      <c r="G53" s="308"/>
      <c r="H53" s="388">
        <f>'PRESUP.EGRESOS FUENTE FINANCIAM'!M302</f>
        <v>0</v>
      </c>
      <c r="I53" s="55" t="e">
        <f t="shared" si="0"/>
        <v>#DIV/0!</v>
      </c>
      <c r="J53" s="308"/>
      <c r="K53" s="308"/>
      <c r="L53" s="308"/>
    </row>
    <row r="54" spans="1:260" s="13" customFormat="1" ht="15" customHeight="1">
      <c r="A54" s="243">
        <v>6000</v>
      </c>
      <c r="B54" s="472" t="s">
        <v>81</v>
      </c>
      <c r="C54" s="472"/>
      <c r="D54" s="472"/>
      <c r="E54" s="310">
        <f>SUM(E55:E57)</f>
        <v>0</v>
      </c>
      <c r="F54" s="310">
        <f>SUM(F55:F57)</f>
        <v>0</v>
      </c>
      <c r="G54" s="310">
        <f>SUM(G55:G57)</f>
        <v>0</v>
      </c>
      <c r="H54" s="389">
        <f>SUM(H55:H57)</f>
        <v>0</v>
      </c>
      <c r="I54" s="244" t="e">
        <f t="shared" si="0"/>
        <v>#DIV/0!</v>
      </c>
      <c r="J54" s="310">
        <f>SUM(J55:J57)</f>
        <v>0</v>
      </c>
      <c r="K54" s="310">
        <f>SUM(K55:K57)</f>
        <v>0</v>
      </c>
      <c r="L54" s="310">
        <f>SUM(L55:L57)</f>
        <v>0</v>
      </c>
    </row>
    <row r="55" spans="1:260" s="13" customFormat="1" ht="15" customHeight="1">
      <c r="A55" s="49">
        <v>6100</v>
      </c>
      <c r="B55" s="481" t="s">
        <v>82</v>
      </c>
      <c r="C55" s="481"/>
      <c r="D55" s="481"/>
      <c r="E55" s="311"/>
      <c r="F55" s="311"/>
      <c r="G55" s="311"/>
      <c r="H55" s="388">
        <f>'PRESUP.EGRESOS FUENTE FINANCIAM'!M313</f>
        <v>0</v>
      </c>
      <c r="I55" s="55" t="e">
        <f t="shared" si="0"/>
        <v>#DIV/0!</v>
      </c>
      <c r="J55" s="311"/>
      <c r="K55" s="311"/>
      <c r="L55" s="311"/>
    </row>
    <row r="56" spans="1:260" s="13" customFormat="1" ht="15" customHeight="1">
      <c r="A56" s="37">
        <v>6200</v>
      </c>
      <c r="B56" s="466" t="s">
        <v>83</v>
      </c>
      <c r="C56" s="466"/>
      <c r="D56" s="466"/>
      <c r="E56" s="308"/>
      <c r="F56" s="308"/>
      <c r="G56" s="308"/>
      <c r="H56" s="388">
        <f>'PRESUP.EGRESOS FUENTE FINANCIAM'!M322</f>
        <v>0</v>
      </c>
      <c r="I56" s="55" t="e">
        <f t="shared" si="0"/>
        <v>#DIV/0!</v>
      </c>
      <c r="J56" s="308"/>
      <c r="K56" s="308"/>
      <c r="L56" s="308"/>
    </row>
    <row r="57" spans="1:260" s="13" customFormat="1" ht="15" customHeight="1">
      <c r="A57" s="37">
        <v>6300</v>
      </c>
      <c r="B57" s="466" t="s">
        <v>84</v>
      </c>
      <c r="C57" s="466"/>
      <c r="D57" s="466"/>
      <c r="E57" s="308"/>
      <c r="F57" s="308"/>
      <c r="G57" s="308"/>
      <c r="H57" s="388">
        <f>'PRESUP.EGRESOS FUENTE FINANCIAM'!M331</f>
        <v>0</v>
      </c>
      <c r="I57" s="55" t="e">
        <f t="shared" si="0"/>
        <v>#DIV/0!</v>
      </c>
      <c r="J57" s="308"/>
      <c r="K57" s="308"/>
      <c r="L57" s="308"/>
    </row>
    <row r="58" spans="1:260" s="13" customFormat="1" ht="15.75" customHeight="1">
      <c r="A58" s="243">
        <v>7000</v>
      </c>
      <c r="B58" s="472" t="s">
        <v>85</v>
      </c>
      <c r="C58" s="472"/>
      <c r="D58" s="472"/>
      <c r="E58" s="310">
        <f>SUM(E59:E65)</f>
        <v>0</v>
      </c>
      <c r="F58" s="310">
        <f>SUM(F59:F65)</f>
        <v>0</v>
      </c>
      <c r="G58" s="310">
        <f>SUM(G59:G65)</f>
        <v>0</v>
      </c>
      <c r="H58" s="389">
        <f>SUM(H59:H65)</f>
        <v>0</v>
      </c>
      <c r="I58" s="244" t="e">
        <f t="shared" si="0"/>
        <v>#DIV/0!</v>
      </c>
      <c r="J58" s="310">
        <f>SUM(J59:J65)</f>
        <v>0</v>
      </c>
      <c r="K58" s="310">
        <f>SUM(K59:K65)</f>
        <v>0</v>
      </c>
      <c r="L58" s="310">
        <f>SUM(L59:L65)</f>
        <v>0</v>
      </c>
    </row>
    <row r="59" spans="1:260" s="13" customFormat="1" ht="15.75">
      <c r="A59" s="37">
        <v>7100</v>
      </c>
      <c r="B59" s="466" t="s">
        <v>86</v>
      </c>
      <c r="C59" s="466"/>
      <c r="D59" s="466"/>
      <c r="E59" s="315"/>
      <c r="F59" s="315"/>
      <c r="G59" s="315"/>
      <c r="H59" s="388">
        <f>'PRESUP.EGRESOS FUENTE FINANCIAM'!M335</f>
        <v>0</v>
      </c>
      <c r="I59" s="55" t="e">
        <f t="shared" si="0"/>
        <v>#DIV/0!</v>
      </c>
      <c r="J59" s="315"/>
      <c r="K59" s="315"/>
      <c r="L59" s="315"/>
      <c r="M59" s="14">
        <v>61</v>
      </c>
      <c r="N59" s="479"/>
      <c r="O59" s="479"/>
      <c r="P59" s="480"/>
      <c r="Q59" s="15">
        <v>61</v>
      </c>
      <c r="R59" s="479"/>
      <c r="S59" s="479"/>
      <c r="T59" s="480"/>
      <c r="U59" s="15">
        <v>61</v>
      </c>
      <c r="V59" s="479"/>
      <c r="W59" s="479"/>
      <c r="X59" s="480"/>
      <c r="Y59" s="15">
        <v>61</v>
      </c>
      <c r="Z59" s="479"/>
      <c r="AA59" s="479"/>
      <c r="AB59" s="480"/>
      <c r="AC59" s="15">
        <v>61</v>
      </c>
      <c r="AD59" s="479"/>
      <c r="AE59" s="479"/>
      <c r="AF59" s="480"/>
      <c r="AG59" s="15">
        <v>61</v>
      </c>
      <c r="AH59" s="479"/>
      <c r="AI59" s="479"/>
      <c r="AJ59" s="480"/>
      <c r="AK59" s="15">
        <v>61</v>
      </c>
      <c r="AL59" s="479"/>
      <c r="AM59" s="479"/>
      <c r="AN59" s="480"/>
      <c r="AO59" s="15">
        <v>61</v>
      </c>
      <c r="AP59" s="479"/>
      <c r="AQ59" s="479"/>
      <c r="AR59" s="480"/>
      <c r="AS59" s="15">
        <v>61</v>
      </c>
      <c r="AT59" s="479"/>
      <c r="AU59" s="479"/>
      <c r="AV59" s="480"/>
      <c r="AW59" s="15">
        <v>61</v>
      </c>
      <c r="AX59" s="479"/>
      <c r="AY59" s="479"/>
      <c r="AZ59" s="480"/>
      <c r="BA59" s="15">
        <v>61</v>
      </c>
      <c r="BB59" s="479"/>
      <c r="BC59" s="479"/>
      <c r="BD59" s="480"/>
      <c r="BE59" s="15">
        <v>61</v>
      </c>
      <c r="BF59" s="479"/>
      <c r="BG59" s="479"/>
      <c r="BH59" s="480"/>
      <c r="BI59" s="15">
        <v>61</v>
      </c>
      <c r="BJ59" s="479"/>
      <c r="BK59" s="479"/>
      <c r="BL59" s="480"/>
      <c r="BM59" s="15">
        <v>61</v>
      </c>
      <c r="BN59" s="479"/>
      <c r="BO59" s="479"/>
      <c r="BP59" s="480"/>
      <c r="BQ59" s="15">
        <v>61</v>
      </c>
      <c r="BR59" s="479"/>
      <c r="BS59" s="479"/>
      <c r="BT59" s="480"/>
      <c r="BU59" s="15">
        <v>61</v>
      </c>
      <c r="BV59" s="479"/>
      <c r="BW59" s="479"/>
      <c r="BX59" s="480"/>
      <c r="BY59" s="15">
        <v>61</v>
      </c>
      <c r="BZ59" s="479"/>
      <c r="CA59" s="479"/>
      <c r="CB59" s="480"/>
      <c r="CC59" s="15">
        <v>61</v>
      </c>
      <c r="CD59" s="479"/>
      <c r="CE59" s="479"/>
      <c r="CF59" s="480"/>
      <c r="CG59" s="15">
        <v>61</v>
      </c>
      <c r="CH59" s="479"/>
      <c r="CI59" s="479"/>
      <c r="CJ59" s="480"/>
      <c r="CK59" s="15">
        <v>61</v>
      </c>
      <c r="CL59" s="479"/>
      <c r="CM59" s="479"/>
      <c r="CN59" s="480"/>
      <c r="CO59" s="15">
        <v>61</v>
      </c>
      <c r="CP59" s="479"/>
      <c r="CQ59" s="479"/>
      <c r="CR59" s="480"/>
      <c r="CS59" s="15">
        <v>61</v>
      </c>
      <c r="CT59" s="479"/>
      <c r="CU59" s="479"/>
      <c r="CV59" s="480"/>
      <c r="CW59" s="15">
        <v>61</v>
      </c>
      <c r="CX59" s="479"/>
      <c r="CY59" s="479"/>
      <c r="CZ59" s="480"/>
      <c r="DA59" s="15">
        <v>61</v>
      </c>
      <c r="DB59" s="479"/>
      <c r="DC59" s="479"/>
      <c r="DD59" s="480"/>
      <c r="DE59" s="15">
        <v>61</v>
      </c>
      <c r="DF59" s="479"/>
      <c r="DG59" s="479"/>
      <c r="DH59" s="480"/>
      <c r="DI59" s="15">
        <v>61</v>
      </c>
      <c r="DJ59" s="479"/>
      <c r="DK59" s="479"/>
      <c r="DL59" s="480"/>
      <c r="DM59" s="15">
        <v>61</v>
      </c>
      <c r="DN59" s="479"/>
      <c r="DO59" s="479"/>
      <c r="DP59" s="480"/>
      <c r="DQ59" s="15">
        <v>61</v>
      </c>
      <c r="DR59" s="479"/>
      <c r="DS59" s="479"/>
      <c r="DT59" s="480"/>
      <c r="DU59" s="15">
        <v>61</v>
      </c>
      <c r="DV59" s="479"/>
      <c r="DW59" s="479"/>
      <c r="DX59" s="480"/>
      <c r="DY59" s="15">
        <v>61</v>
      </c>
      <c r="DZ59" s="479"/>
      <c r="EA59" s="479"/>
      <c r="EB59" s="480"/>
      <c r="EC59" s="15">
        <v>61</v>
      </c>
      <c r="ED59" s="479"/>
      <c r="EE59" s="479"/>
      <c r="EF59" s="480"/>
      <c r="EG59" s="15">
        <v>61</v>
      </c>
      <c r="EH59" s="479"/>
      <c r="EI59" s="479"/>
      <c r="EJ59" s="480"/>
      <c r="EK59" s="15">
        <v>61</v>
      </c>
      <c r="EL59" s="479"/>
      <c r="EM59" s="479"/>
      <c r="EN59" s="480"/>
      <c r="EO59" s="15">
        <v>61</v>
      </c>
      <c r="EP59" s="479"/>
      <c r="EQ59" s="479"/>
      <c r="ER59" s="480"/>
      <c r="ES59" s="15">
        <v>61</v>
      </c>
      <c r="ET59" s="479"/>
      <c r="EU59" s="479"/>
      <c r="EV59" s="480"/>
      <c r="EW59" s="15">
        <v>61</v>
      </c>
      <c r="EX59" s="479"/>
      <c r="EY59" s="479"/>
      <c r="EZ59" s="480"/>
      <c r="FA59" s="15">
        <v>61</v>
      </c>
      <c r="FB59" s="479"/>
      <c r="FC59" s="479"/>
      <c r="FD59" s="480"/>
      <c r="FE59" s="15">
        <v>61</v>
      </c>
      <c r="FF59" s="479"/>
      <c r="FG59" s="479"/>
      <c r="FH59" s="480"/>
      <c r="FI59" s="15">
        <v>61</v>
      </c>
      <c r="FJ59" s="479"/>
      <c r="FK59" s="479"/>
      <c r="FL59" s="480"/>
      <c r="FM59" s="15">
        <v>61</v>
      </c>
      <c r="FN59" s="479"/>
      <c r="FO59" s="479"/>
      <c r="FP59" s="480"/>
      <c r="FQ59" s="15">
        <v>61</v>
      </c>
      <c r="FR59" s="479"/>
      <c r="FS59" s="479"/>
      <c r="FT59" s="480"/>
      <c r="FU59" s="15">
        <v>61</v>
      </c>
      <c r="FV59" s="479"/>
      <c r="FW59" s="479"/>
      <c r="FX59" s="480"/>
      <c r="FY59" s="15">
        <v>61</v>
      </c>
      <c r="FZ59" s="479"/>
      <c r="GA59" s="479"/>
      <c r="GB59" s="480"/>
      <c r="GC59" s="15">
        <v>61</v>
      </c>
      <c r="GD59" s="479"/>
      <c r="GE59" s="479"/>
      <c r="GF59" s="480"/>
      <c r="GG59" s="15">
        <v>61</v>
      </c>
      <c r="GH59" s="479"/>
      <c r="GI59" s="479"/>
      <c r="GJ59" s="480"/>
      <c r="GK59" s="15">
        <v>61</v>
      </c>
      <c r="GL59" s="479"/>
      <c r="GM59" s="479"/>
      <c r="GN59" s="480"/>
      <c r="GO59" s="15">
        <v>61</v>
      </c>
      <c r="GP59" s="479"/>
      <c r="GQ59" s="479"/>
      <c r="GR59" s="480"/>
      <c r="GS59" s="15">
        <v>61</v>
      </c>
      <c r="GT59" s="479"/>
      <c r="GU59" s="479"/>
      <c r="GV59" s="480"/>
      <c r="GW59" s="15">
        <v>61</v>
      </c>
      <c r="GX59" s="479"/>
      <c r="GY59" s="479"/>
      <c r="GZ59" s="480"/>
      <c r="HA59" s="15">
        <v>61</v>
      </c>
      <c r="HB59" s="479"/>
      <c r="HC59" s="479"/>
      <c r="HD59" s="480"/>
      <c r="HE59" s="15">
        <v>61</v>
      </c>
      <c r="HF59" s="479"/>
      <c r="HG59" s="479"/>
      <c r="HH59" s="480"/>
      <c r="HI59" s="15">
        <v>61</v>
      </c>
      <c r="HJ59" s="479"/>
      <c r="HK59" s="479"/>
      <c r="HL59" s="480"/>
      <c r="HM59" s="15">
        <v>61</v>
      </c>
      <c r="HN59" s="479"/>
      <c r="HO59" s="479"/>
      <c r="HP59" s="480"/>
      <c r="HQ59" s="15">
        <v>61</v>
      </c>
      <c r="HR59" s="479"/>
      <c r="HS59" s="479"/>
      <c r="HT59" s="480"/>
      <c r="HU59" s="15">
        <v>61</v>
      </c>
      <c r="HV59" s="479"/>
      <c r="HW59" s="479"/>
      <c r="HX59" s="480"/>
      <c r="HY59" s="15">
        <v>61</v>
      </c>
      <c r="HZ59" s="479"/>
      <c r="IA59" s="479"/>
      <c r="IB59" s="480"/>
      <c r="IC59" s="15">
        <v>61</v>
      </c>
      <c r="ID59" s="479"/>
      <c r="IE59" s="479"/>
      <c r="IF59" s="480"/>
      <c r="IG59" s="15">
        <v>61</v>
      </c>
      <c r="IH59" s="479"/>
      <c r="II59" s="479"/>
      <c r="IJ59" s="480"/>
      <c r="IK59" s="15">
        <v>61</v>
      </c>
      <c r="IL59" s="479"/>
      <c r="IM59" s="479"/>
      <c r="IN59" s="480"/>
      <c r="IO59" s="15">
        <v>61</v>
      </c>
      <c r="IP59" s="479"/>
      <c r="IQ59" s="479"/>
      <c r="IR59" s="480"/>
      <c r="IS59" s="15">
        <v>61</v>
      </c>
      <c r="IT59" s="479"/>
      <c r="IU59" s="479"/>
      <c r="IV59" s="480"/>
      <c r="IW59" s="15">
        <v>61</v>
      </c>
      <c r="IX59" s="479"/>
      <c r="IY59" s="479"/>
      <c r="IZ59" s="480"/>
    </row>
    <row r="60" spans="1:260" s="13" customFormat="1" ht="15.75">
      <c r="A60" s="37">
        <v>7200</v>
      </c>
      <c r="B60" s="466" t="s">
        <v>87</v>
      </c>
      <c r="C60" s="466"/>
      <c r="D60" s="466"/>
      <c r="E60" s="315"/>
      <c r="F60" s="315"/>
      <c r="G60" s="315"/>
      <c r="H60" s="388">
        <f>'PRESUP.EGRESOS FUENTE FINANCIAM'!M338</f>
        <v>0</v>
      </c>
      <c r="I60" s="55" t="e">
        <f t="shared" si="0"/>
        <v>#DIV/0!</v>
      </c>
      <c r="J60" s="315"/>
      <c r="K60" s="315"/>
      <c r="L60" s="315"/>
      <c r="M60" s="14"/>
      <c r="N60" s="16"/>
      <c r="O60" s="16"/>
      <c r="P60" s="17"/>
      <c r="Q60" s="15"/>
      <c r="R60" s="16"/>
      <c r="S60" s="16"/>
      <c r="T60" s="17"/>
      <c r="U60" s="15"/>
      <c r="V60" s="16"/>
      <c r="W60" s="16"/>
      <c r="X60" s="17"/>
      <c r="Y60" s="15"/>
      <c r="Z60" s="16"/>
      <c r="AA60" s="16"/>
      <c r="AB60" s="17"/>
      <c r="AC60" s="15"/>
      <c r="AD60" s="16"/>
      <c r="AE60" s="16"/>
      <c r="AF60" s="17"/>
      <c r="AG60" s="15"/>
      <c r="AH60" s="16"/>
      <c r="AI60" s="16"/>
      <c r="AJ60" s="17"/>
      <c r="AK60" s="15"/>
      <c r="AL60" s="16"/>
      <c r="AM60" s="16"/>
      <c r="AN60" s="17"/>
      <c r="AO60" s="15"/>
      <c r="AP60" s="16"/>
      <c r="AQ60" s="16"/>
      <c r="AR60" s="17"/>
      <c r="AS60" s="15"/>
      <c r="AT60" s="16"/>
      <c r="AU60" s="16"/>
      <c r="AV60" s="17"/>
      <c r="AW60" s="15"/>
      <c r="AX60" s="16"/>
      <c r="AY60" s="16"/>
      <c r="AZ60" s="17"/>
      <c r="BA60" s="15"/>
      <c r="BB60" s="16"/>
      <c r="BC60" s="16"/>
      <c r="BD60" s="17"/>
      <c r="BE60" s="15"/>
      <c r="BF60" s="16"/>
      <c r="BG60" s="16"/>
      <c r="BH60" s="17"/>
      <c r="BI60" s="15"/>
      <c r="BJ60" s="16"/>
      <c r="BK60" s="16"/>
      <c r="BL60" s="17"/>
      <c r="BM60" s="15"/>
      <c r="BN60" s="16"/>
      <c r="BO60" s="16"/>
      <c r="BP60" s="17"/>
      <c r="BQ60" s="15"/>
      <c r="BR60" s="16"/>
      <c r="BS60" s="16"/>
      <c r="BT60" s="17"/>
      <c r="BU60" s="15"/>
      <c r="BV60" s="16"/>
      <c r="BW60" s="16"/>
      <c r="BX60" s="17"/>
      <c r="BY60" s="15"/>
      <c r="BZ60" s="16"/>
      <c r="CA60" s="16"/>
      <c r="CB60" s="17"/>
      <c r="CC60" s="15"/>
      <c r="CD60" s="16"/>
      <c r="CE60" s="16"/>
      <c r="CF60" s="17"/>
      <c r="CG60" s="15"/>
      <c r="CH60" s="16"/>
      <c r="CI60" s="16"/>
      <c r="CJ60" s="17"/>
      <c r="CK60" s="15"/>
      <c r="CL60" s="16"/>
      <c r="CM60" s="16"/>
      <c r="CN60" s="17"/>
      <c r="CO60" s="15"/>
      <c r="CP60" s="16"/>
      <c r="CQ60" s="16"/>
      <c r="CR60" s="17"/>
      <c r="CS60" s="15"/>
      <c r="CT60" s="16"/>
      <c r="CU60" s="16"/>
      <c r="CV60" s="17"/>
      <c r="CW60" s="15"/>
      <c r="CX60" s="16"/>
      <c r="CY60" s="16"/>
      <c r="CZ60" s="17"/>
      <c r="DA60" s="15"/>
      <c r="DB60" s="16"/>
      <c r="DC60" s="16"/>
      <c r="DD60" s="17"/>
      <c r="DE60" s="15"/>
      <c r="DF60" s="16"/>
      <c r="DG60" s="16"/>
      <c r="DH60" s="17"/>
      <c r="DI60" s="15"/>
      <c r="DJ60" s="16"/>
      <c r="DK60" s="16"/>
      <c r="DL60" s="17"/>
      <c r="DM60" s="15"/>
      <c r="DN60" s="16"/>
      <c r="DO60" s="16"/>
      <c r="DP60" s="17"/>
      <c r="DQ60" s="15"/>
      <c r="DR60" s="16"/>
      <c r="DS60" s="16"/>
      <c r="DT60" s="17"/>
      <c r="DU60" s="15"/>
      <c r="DV60" s="16"/>
      <c r="DW60" s="16"/>
      <c r="DX60" s="17"/>
      <c r="DY60" s="15"/>
      <c r="DZ60" s="16"/>
      <c r="EA60" s="16"/>
      <c r="EB60" s="17"/>
      <c r="EC60" s="15"/>
      <c r="ED60" s="16"/>
      <c r="EE60" s="16"/>
      <c r="EF60" s="17"/>
      <c r="EG60" s="15"/>
      <c r="EH60" s="16"/>
      <c r="EI60" s="16"/>
      <c r="EJ60" s="17"/>
      <c r="EK60" s="15"/>
      <c r="EL60" s="16"/>
      <c r="EM60" s="16"/>
      <c r="EN60" s="17"/>
      <c r="EO60" s="15"/>
      <c r="EP60" s="16"/>
      <c r="EQ60" s="16"/>
      <c r="ER60" s="17"/>
      <c r="ES60" s="15"/>
      <c r="ET60" s="16"/>
      <c r="EU60" s="16"/>
      <c r="EV60" s="17"/>
      <c r="EW60" s="15"/>
      <c r="EX60" s="16"/>
      <c r="EY60" s="16"/>
      <c r="EZ60" s="17"/>
      <c r="FA60" s="15"/>
      <c r="FB60" s="16"/>
      <c r="FC60" s="16"/>
      <c r="FD60" s="17"/>
      <c r="FE60" s="15"/>
      <c r="FF60" s="16"/>
      <c r="FG60" s="16"/>
      <c r="FH60" s="17"/>
      <c r="FI60" s="15"/>
      <c r="FJ60" s="16"/>
      <c r="FK60" s="16"/>
      <c r="FL60" s="17"/>
      <c r="FM60" s="15"/>
      <c r="FN60" s="16"/>
      <c r="FO60" s="16"/>
      <c r="FP60" s="17"/>
      <c r="FQ60" s="15"/>
      <c r="FR60" s="16"/>
      <c r="FS60" s="16"/>
      <c r="FT60" s="17"/>
      <c r="FU60" s="15"/>
      <c r="FV60" s="16"/>
      <c r="FW60" s="16"/>
      <c r="FX60" s="17"/>
      <c r="FY60" s="15"/>
      <c r="FZ60" s="16"/>
      <c r="GA60" s="16"/>
      <c r="GB60" s="17"/>
      <c r="GC60" s="15"/>
      <c r="GD60" s="16"/>
      <c r="GE60" s="16"/>
      <c r="GF60" s="17"/>
      <c r="GG60" s="15"/>
      <c r="GH60" s="16"/>
      <c r="GI60" s="16"/>
      <c r="GJ60" s="17"/>
      <c r="GK60" s="15"/>
      <c r="GL60" s="16"/>
      <c r="GM60" s="16"/>
      <c r="GN60" s="17"/>
      <c r="GO60" s="15"/>
      <c r="GP60" s="16"/>
      <c r="GQ60" s="16"/>
      <c r="GR60" s="17"/>
      <c r="GS60" s="15"/>
      <c r="GT60" s="16"/>
      <c r="GU60" s="16"/>
      <c r="GV60" s="17"/>
      <c r="GW60" s="15"/>
      <c r="GX60" s="16"/>
      <c r="GY60" s="16"/>
      <c r="GZ60" s="17"/>
      <c r="HA60" s="15"/>
      <c r="HB60" s="16"/>
      <c r="HC60" s="16"/>
      <c r="HD60" s="17"/>
      <c r="HE60" s="15"/>
      <c r="HF60" s="16"/>
      <c r="HG60" s="16"/>
      <c r="HH60" s="17"/>
      <c r="HI60" s="15"/>
      <c r="HJ60" s="16"/>
      <c r="HK60" s="16"/>
      <c r="HL60" s="17"/>
      <c r="HM60" s="15"/>
      <c r="HN60" s="16"/>
      <c r="HO60" s="16"/>
      <c r="HP60" s="17"/>
      <c r="HQ60" s="15"/>
      <c r="HR60" s="16"/>
      <c r="HS60" s="16"/>
      <c r="HT60" s="17"/>
      <c r="HU60" s="15"/>
      <c r="HV60" s="16"/>
      <c r="HW60" s="16"/>
      <c r="HX60" s="17"/>
      <c r="HY60" s="15"/>
      <c r="HZ60" s="16"/>
      <c r="IA60" s="16"/>
      <c r="IB60" s="17"/>
      <c r="IC60" s="15"/>
      <c r="ID60" s="16"/>
      <c r="IE60" s="16"/>
      <c r="IF60" s="17"/>
      <c r="IG60" s="15"/>
      <c r="IH60" s="16"/>
      <c r="II60" s="16"/>
      <c r="IJ60" s="17"/>
      <c r="IK60" s="15"/>
      <c r="IL60" s="16"/>
      <c r="IM60" s="16"/>
      <c r="IN60" s="17"/>
      <c r="IO60" s="15"/>
      <c r="IP60" s="16"/>
      <c r="IQ60" s="16"/>
      <c r="IR60" s="17"/>
      <c r="IS60" s="15"/>
      <c r="IT60" s="16"/>
      <c r="IU60" s="16"/>
      <c r="IV60" s="17"/>
      <c r="IW60" s="15"/>
      <c r="IX60" s="16"/>
      <c r="IY60" s="16"/>
      <c r="IZ60" s="17"/>
    </row>
    <row r="61" spans="1:260" s="13" customFormat="1" ht="15.75">
      <c r="A61" s="37">
        <v>7300</v>
      </c>
      <c r="B61" s="466" t="s">
        <v>88</v>
      </c>
      <c r="C61" s="466"/>
      <c r="D61" s="466"/>
      <c r="E61" s="315"/>
      <c r="F61" s="315"/>
      <c r="G61" s="315"/>
      <c r="H61" s="388">
        <f>'PRESUP.EGRESOS FUENTE FINANCIAM'!M348</f>
        <v>0</v>
      </c>
      <c r="I61" s="55" t="e">
        <f t="shared" si="0"/>
        <v>#DIV/0!</v>
      </c>
      <c r="J61" s="315"/>
      <c r="K61" s="315"/>
      <c r="L61" s="315"/>
      <c r="M61" s="14"/>
      <c r="N61" s="16"/>
      <c r="O61" s="16"/>
      <c r="P61" s="17"/>
      <c r="Q61" s="15"/>
      <c r="R61" s="16"/>
      <c r="S61" s="16"/>
      <c r="T61" s="17"/>
      <c r="U61" s="15"/>
      <c r="V61" s="16"/>
      <c r="W61" s="16"/>
      <c r="X61" s="17"/>
      <c r="Y61" s="15"/>
      <c r="Z61" s="16"/>
      <c r="AA61" s="16"/>
      <c r="AB61" s="17"/>
      <c r="AC61" s="15"/>
      <c r="AD61" s="16"/>
      <c r="AE61" s="16"/>
      <c r="AF61" s="17"/>
      <c r="AG61" s="15"/>
      <c r="AH61" s="16"/>
      <c r="AI61" s="16"/>
      <c r="AJ61" s="17"/>
      <c r="AK61" s="15"/>
      <c r="AL61" s="16"/>
      <c r="AM61" s="16"/>
      <c r="AN61" s="17"/>
      <c r="AO61" s="15"/>
      <c r="AP61" s="16"/>
      <c r="AQ61" s="16"/>
      <c r="AR61" s="17"/>
      <c r="AS61" s="15"/>
      <c r="AT61" s="16"/>
      <c r="AU61" s="16"/>
      <c r="AV61" s="17"/>
      <c r="AW61" s="15"/>
      <c r="AX61" s="16"/>
      <c r="AY61" s="16"/>
      <c r="AZ61" s="17"/>
      <c r="BA61" s="15"/>
      <c r="BB61" s="16"/>
      <c r="BC61" s="16"/>
      <c r="BD61" s="17"/>
      <c r="BE61" s="15"/>
      <c r="BF61" s="16"/>
      <c r="BG61" s="16"/>
      <c r="BH61" s="17"/>
      <c r="BI61" s="15"/>
      <c r="BJ61" s="16"/>
      <c r="BK61" s="16"/>
      <c r="BL61" s="17"/>
      <c r="BM61" s="15"/>
      <c r="BN61" s="16"/>
      <c r="BO61" s="16"/>
      <c r="BP61" s="17"/>
      <c r="BQ61" s="15"/>
      <c r="BR61" s="16"/>
      <c r="BS61" s="16"/>
      <c r="BT61" s="17"/>
      <c r="BU61" s="15"/>
      <c r="BV61" s="16"/>
      <c r="BW61" s="16"/>
      <c r="BX61" s="17"/>
      <c r="BY61" s="15"/>
      <c r="BZ61" s="16"/>
      <c r="CA61" s="16"/>
      <c r="CB61" s="17"/>
      <c r="CC61" s="15"/>
      <c r="CD61" s="16"/>
      <c r="CE61" s="16"/>
      <c r="CF61" s="17"/>
      <c r="CG61" s="15"/>
      <c r="CH61" s="16"/>
      <c r="CI61" s="16"/>
      <c r="CJ61" s="17"/>
      <c r="CK61" s="15"/>
      <c r="CL61" s="16"/>
      <c r="CM61" s="16"/>
      <c r="CN61" s="17"/>
      <c r="CO61" s="15"/>
      <c r="CP61" s="16"/>
      <c r="CQ61" s="16"/>
      <c r="CR61" s="17"/>
      <c r="CS61" s="15"/>
      <c r="CT61" s="16"/>
      <c r="CU61" s="16"/>
      <c r="CV61" s="17"/>
      <c r="CW61" s="15"/>
      <c r="CX61" s="16"/>
      <c r="CY61" s="16"/>
      <c r="CZ61" s="17"/>
      <c r="DA61" s="15"/>
      <c r="DB61" s="16"/>
      <c r="DC61" s="16"/>
      <c r="DD61" s="17"/>
      <c r="DE61" s="15"/>
      <c r="DF61" s="16"/>
      <c r="DG61" s="16"/>
      <c r="DH61" s="17"/>
      <c r="DI61" s="15"/>
      <c r="DJ61" s="16"/>
      <c r="DK61" s="16"/>
      <c r="DL61" s="17"/>
      <c r="DM61" s="15"/>
      <c r="DN61" s="16"/>
      <c r="DO61" s="16"/>
      <c r="DP61" s="17"/>
      <c r="DQ61" s="15"/>
      <c r="DR61" s="16"/>
      <c r="DS61" s="16"/>
      <c r="DT61" s="17"/>
      <c r="DU61" s="15"/>
      <c r="DV61" s="16"/>
      <c r="DW61" s="16"/>
      <c r="DX61" s="17"/>
      <c r="DY61" s="15"/>
      <c r="DZ61" s="16"/>
      <c r="EA61" s="16"/>
      <c r="EB61" s="17"/>
      <c r="EC61" s="15"/>
      <c r="ED61" s="16"/>
      <c r="EE61" s="16"/>
      <c r="EF61" s="17"/>
      <c r="EG61" s="15"/>
      <c r="EH61" s="16"/>
      <c r="EI61" s="16"/>
      <c r="EJ61" s="17"/>
      <c r="EK61" s="15"/>
      <c r="EL61" s="16"/>
      <c r="EM61" s="16"/>
      <c r="EN61" s="17"/>
      <c r="EO61" s="15"/>
      <c r="EP61" s="16"/>
      <c r="EQ61" s="16"/>
      <c r="ER61" s="17"/>
      <c r="ES61" s="15"/>
      <c r="ET61" s="16"/>
      <c r="EU61" s="16"/>
      <c r="EV61" s="17"/>
      <c r="EW61" s="15"/>
      <c r="EX61" s="16"/>
      <c r="EY61" s="16"/>
      <c r="EZ61" s="17"/>
      <c r="FA61" s="15"/>
      <c r="FB61" s="16"/>
      <c r="FC61" s="16"/>
      <c r="FD61" s="17"/>
      <c r="FE61" s="15"/>
      <c r="FF61" s="16"/>
      <c r="FG61" s="16"/>
      <c r="FH61" s="17"/>
      <c r="FI61" s="15"/>
      <c r="FJ61" s="16"/>
      <c r="FK61" s="16"/>
      <c r="FL61" s="17"/>
      <c r="FM61" s="15"/>
      <c r="FN61" s="16"/>
      <c r="FO61" s="16"/>
      <c r="FP61" s="17"/>
      <c r="FQ61" s="15"/>
      <c r="FR61" s="16"/>
      <c r="FS61" s="16"/>
      <c r="FT61" s="17"/>
      <c r="FU61" s="15"/>
      <c r="FV61" s="16"/>
      <c r="FW61" s="16"/>
      <c r="FX61" s="17"/>
      <c r="FY61" s="15"/>
      <c r="FZ61" s="16"/>
      <c r="GA61" s="16"/>
      <c r="GB61" s="17"/>
      <c r="GC61" s="15"/>
      <c r="GD61" s="16"/>
      <c r="GE61" s="16"/>
      <c r="GF61" s="17"/>
      <c r="GG61" s="15"/>
      <c r="GH61" s="16"/>
      <c r="GI61" s="16"/>
      <c r="GJ61" s="17"/>
      <c r="GK61" s="15"/>
      <c r="GL61" s="16"/>
      <c r="GM61" s="16"/>
      <c r="GN61" s="17"/>
      <c r="GO61" s="15"/>
      <c r="GP61" s="16"/>
      <c r="GQ61" s="16"/>
      <c r="GR61" s="17"/>
      <c r="GS61" s="15"/>
      <c r="GT61" s="16"/>
      <c r="GU61" s="16"/>
      <c r="GV61" s="17"/>
      <c r="GW61" s="15"/>
      <c r="GX61" s="16"/>
      <c r="GY61" s="16"/>
      <c r="GZ61" s="17"/>
      <c r="HA61" s="15"/>
      <c r="HB61" s="16"/>
      <c r="HC61" s="16"/>
      <c r="HD61" s="17"/>
      <c r="HE61" s="15"/>
      <c r="HF61" s="16"/>
      <c r="HG61" s="16"/>
      <c r="HH61" s="17"/>
      <c r="HI61" s="15"/>
      <c r="HJ61" s="16"/>
      <c r="HK61" s="16"/>
      <c r="HL61" s="17"/>
      <c r="HM61" s="15"/>
      <c r="HN61" s="16"/>
      <c r="HO61" s="16"/>
      <c r="HP61" s="17"/>
      <c r="HQ61" s="15"/>
      <c r="HR61" s="16"/>
      <c r="HS61" s="16"/>
      <c r="HT61" s="17"/>
      <c r="HU61" s="15"/>
      <c r="HV61" s="16"/>
      <c r="HW61" s="16"/>
      <c r="HX61" s="17"/>
      <c r="HY61" s="15"/>
      <c r="HZ61" s="16"/>
      <c r="IA61" s="16"/>
      <c r="IB61" s="17"/>
      <c r="IC61" s="15"/>
      <c r="ID61" s="16"/>
      <c r="IE61" s="16"/>
      <c r="IF61" s="17"/>
      <c r="IG61" s="15"/>
      <c r="IH61" s="16"/>
      <c r="II61" s="16"/>
      <c r="IJ61" s="17"/>
      <c r="IK61" s="15"/>
      <c r="IL61" s="16"/>
      <c r="IM61" s="16"/>
      <c r="IN61" s="17"/>
      <c r="IO61" s="15"/>
      <c r="IP61" s="16"/>
      <c r="IQ61" s="16"/>
      <c r="IR61" s="17"/>
      <c r="IS61" s="15"/>
      <c r="IT61" s="16"/>
      <c r="IU61" s="16"/>
      <c r="IV61" s="17"/>
      <c r="IW61" s="15"/>
      <c r="IX61" s="16"/>
      <c r="IY61" s="16"/>
      <c r="IZ61" s="17"/>
    </row>
    <row r="62" spans="1:260" s="13" customFormat="1" ht="15.75">
      <c r="A62" s="37">
        <v>7400</v>
      </c>
      <c r="B62" s="466" t="s">
        <v>89</v>
      </c>
      <c r="C62" s="466"/>
      <c r="D62" s="466"/>
      <c r="E62" s="315"/>
      <c r="F62" s="315"/>
      <c r="G62" s="315"/>
      <c r="H62" s="388">
        <f>'PRESUP.EGRESOS FUENTE FINANCIAM'!M355</f>
        <v>0</v>
      </c>
      <c r="I62" s="55" t="e">
        <f t="shared" si="0"/>
        <v>#DIV/0!</v>
      </c>
      <c r="J62" s="315"/>
      <c r="K62" s="315"/>
      <c r="L62" s="315"/>
      <c r="M62" s="14">
        <v>62</v>
      </c>
      <c r="N62" s="479"/>
      <c r="O62" s="479"/>
      <c r="P62" s="480"/>
      <c r="Q62" s="15">
        <v>62</v>
      </c>
      <c r="R62" s="479"/>
      <c r="S62" s="479"/>
      <c r="T62" s="480"/>
      <c r="U62" s="15">
        <v>62</v>
      </c>
      <c r="V62" s="479"/>
      <c r="W62" s="479"/>
      <c r="X62" s="480"/>
      <c r="Y62" s="15">
        <v>62</v>
      </c>
      <c r="Z62" s="479"/>
      <c r="AA62" s="479"/>
      <c r="AB62" s="480"/>
      <c r="AC62" s="15">
        <v>62</v>
      </c>
      <c r="AD62" s="479"/>
      <c r="AE62" s="479"/>
      <c r="AF62" s="480"/>
      <c r="AG62" s="15">
        <v>62</v>
      </c>
      <c r="AH62" s="479"/>
      <c r="AI62" s="479"/>
      <c r="AJ62" s="480"/>
      <c r="AK62" s="15">
        <v>62</v>
      </c>
      <c r="AL62" s="479"/>
      <c r="AM62" s="479"/>
      <c r="AN62" s="480"/>
      <c r="AO62" s="15">
        <v>62</v>
      </c>
      <c r="AP62" s="479"/>
      <c r="AQ62" s="479"/>
      <c r="AR62" s="480"/>
      <c r="AS62" s="15">
        <v>62</v>
      </c>
      <c r="AT62" s="479"/>
      <c r="AU62" s="479"/>
      <c r="AV62" s="480"/>
      <c r="AW62" s="15">
        <v>62</v>
      </c>
      <c r="AX62" s="479"/>
      <c r="AY62" s="479"/>
      <c r="AZ62" s="480"/>
      <c r="BA62" s="15">
        <v>62</v>
      </c>
      <c r="BB62" s="479"/>
      <c r="BC62" s="479"/>
      <c r="BD62" s="480"/>
      <c r="BE62" s="15">
        <v>62</v>
      </c>
      <c r="BF62" s="479"/>
      <c r="BG62" s="479"/>
      <c r="BH62" s="480"/>
      <c r="BI62" s="15">
        <v>62</v>
      </c>
      <c r="BJ62" s="479"/>
      <c r="BK62" s="479"/>
      <c r="BL62" s="480"/>
      <c r="BM62" s="15">
        <v>62</v>
      </c>
      <c r="BN62" s="479"/>
      <c r="BO62" s="479"/>
      <c r="BP62" s="480"/>
      <c r="BQ62" s="15">
        <v>62</v>
      </c>
      <c r="BR62" s="479"/>
      <c r="BS62" s="479"/>
      <c r="BT62" s="480"/>
      <c r="BU62" s="15">
        <v>62</v>
      </c>
      <c r="BV62" s="479"/>
      <c r="BW62" s="479"/>
      <c r="BX62" s="480"/>
      <c r="BY62" s="15">
        <v>62</v>
      </c>
      <c r="BZ62" s="479"/>
      <c r="CA62" s="479"/>
      <c r="CB62" s="480"/>
      <c r="CC62" s="15">
        <v>62</v>
      </c>
      <c r="CD62" s="479"/>
      <c r="CE62" s="479"/>
      <c r="CF62" s="480"/>
      <c r="CG62" s="15">
        <v>62</v>
      </c>
      <c r="CH62" s="479"/>
      <c r="CI62" s="479"/>
      <c r="CJ62" s="480"/>
      <c r="CK62" s="15">
        <v>62</v>
      </c>
      <c r="CL62" s="479"/>
      <c r="CM62" s="479"/>
      <c r="CN62" s="480"/>
      <c r="CO62" s="15">
        <v>62</v>
      </c>
      <c r="CP62" s="479"/>
      <c r="CQ62" s="479"/>
      <c r="CR62" s="480"/>
      <c r="CS62" s="15">
        <v>62</v>
      </c>
      <c r="CT62" s="479"/>
      <c r="CU62" s="479"/>
      <c r="CV62" s="480"/>
      <c r="CW62" s="15">
        <v>62</v>
      </c>
      <c r="CX62" s="479"/>
      <c r="CY62" s="479"/>
      <c r="CZ62" s="480"/>
      <c r="DA62" s="15">
        <v>62</v>
      </c>
      <c r="DB62" s="479"/>
      <c r="DC62" s="479"/>
      <c r="DD62" s="480"/>
      <c r="DE62" s="15">
        <v>62</v>
      </c>
      <c r="DF62" s="479"/>
      <c r="DG62" s="479"/>
      <c r="DH62" s="480"/>
      <c r="DI62" s="15">
        <v>62</v>
      </c>
      <c r="DJ62" s="479"/>
      <c r="DK62" s="479"/>
      <c r="DL62" s="480"/>
      <c r="DM62" s="15">
        <v>62</v>
      </c>
      <c r="DN62" s="479"/>
      <c r="DO62" s="479"/>
      <c r="DP62" s="480"/>
      <c r="DQ62" s="15">
        <v>62</v>
      </c>
      <c r="DR62" s="479"/>
      <c r="DS62" s="479"/>
      <c r="DT62" s="480"/>
      <c r="DU62" s="15">
        <v>62</v>
      </c>
      <c r="DV62" s="479"/>
      <c r="DW62" s="479"/>
      <c r="DX62" s="480"/>
      <c r="DY62" s="15">
        <v>62</v>
      </c>
      <c r="DZ62" s="479"/>
      <c r="EA62" s="479"/>
      <c r="EB62" s="480"/>
      <c r="EC62" s="15">
        <v>62</v>
      </c>
      <c r="ED62" s="479"/>
      <c r="EE62" s="479"/>
      <c r="EF62" s="480"/>
      <c r="EG62" s="15">
        <v>62</v>
      </c>
      <c r="EH62" s="479"/>
      <c r="EI62" s="479"/>
      <c r="EJ62" s="480"/>
      <c r="EK62" s="15">
        <v>62</v>
      </c>
      <c r="EL62" s="479"/>
      <c r="EM62" s="479"/>
      <c r="EN62" s="480"/>
      <c r="EO62" s="15">
        <v>62</v>
      </c>
      <c r="EP62" s="479"/>
      <c r="EQ62" s="479"/>
      <c r="ER62" s="480"/>
      <c r="ES62" s="15">
        <v>62</v>
      </c>
      <c r="ET62" s="479"/>
      <c r="EU62" s="479"/>
      <c r="EV62" s="480"/>
      <c r="EW62" s="15">
        <v>62</v>
      </c>
      <c r="EX62" s="479"/>
      <c r="EY62" s="479"/>
      <c r="EZ62" s="480"/>
      <c r="FA62" s="15">
        <v>62</v>
      </c>
      <c r="FB62" s="479"/>
      <c r="FC62" s="479"/>
      <c r="FD62" s="480"/>
      <c r="FE62" s="15">
        <v>62</v>
      </c>
      <c r="FF62" s="479"/>
      <c r="FG62" s="479"/>
      <c r="FH62" s="480"/>
      <c r="FI62" s="15">
        <v>62</v>
      </c>
      <c r="FJ62" s="479"/>
      <c r="FK62" s="479"/>
      <c r="FL62" s="480"/>
      <c r="FM62" s="15">
        <v>62</v>
      </c>
      <c r="FN62" s="479"/>
      <c r="FO62" s="479"/>
      <c r="FP62" s="480"/>
      <c r="FQ62" s="15">
        <v>62</v>
      </c>
      <c r="FR62" s="479"/>
      <c r="FS62" s="479"/>
      <c r="FT62" s="480"/>
      <c r="FU62" s="15">
        <v>62</v>
      </c>
      <c r="FV62" s="479"/>
      <c r="FW62" s="479"/>
      <c r="FX62" s="480"/>
      <c r="FY62" s="15">
        <v>62</v>
      </c>
      <c r="FZ62" s="479"/>
      <c r="GA62" s="479"/>
      <c r="GB62" s="480"/>
      <c r="GC62" s="15">
        <v>62</v>
      </c>
      <c r="GD62" s="479"/>
      <c r="GE62" s="479"/>
      <c r="GF62" s="480"/>
      <c r="GG62" s="15">
        <v>62</v>
      </c>
      <c r="GH62" s="479"/>
      <c r="GI62" s="479"/>
      <c r="GJ62" s="480"/>
      <c r="GK62" s="15">
        <v>62</v>
      </c>
      <c r="GL62" s="479"/>
      <c r="GM62" s="479"/>
      <c r="GN62" s="480"/>
      <c r="GO62" s="15">
        <v>62</v>
      </c>
      <c r="GP62" s="479"/>
      <c r="GQ62" s="479"/>
      <c r="GR62" s="480"/>
      <c r="GS62" s="15">
        <v>62</v>
      </c>
      <c r="GT62" s="479"/>
      <c r="GU62" s="479"/>
      <c r="GV62" s="480"/>
      <c r="GW62" s="15">
        <v>62</v>
      </c>
      <c r="GX62" s="479"/>
      <c r="GY62" s="479"/>
      <c r="GZ62" s="480"/>
      <c r="HA62" s="15">
        <v>62</v>
      </c>
      <c r="HB62" s="479"/>
      <c r="HC62" s="479"/>
      <c r="HD62" s="480"/>
      <c r="HE62" s="15">
        <v>62</v>
      </c>
      <c r="HF62" s="479"/>
      <c r="HG62" s="479"/>
      <c r="HH62" s="480"/>
      <c r="HI62" s="15">
        <v>62</v>
      </c>
      <c r="HJ62" s="479"/>
      <c r="HK62" s="479"/>
      <c r="HL62" s="480"/>
      <c r="HM62" s="15">
        <v>62</v>
      </c>
      <c r="HN62" s="479"/>
      <c r="HO62" s="479"/>
      <c r="HP62" s="480"/>
      <c r="HQ62" s="15">
        <v>62</v>
      </c>
      <c r="HR62" s="479"/>
      <c r="HS62" s="479"/>
      <c r="HT62" s="480"/>
      <c r="HU62" s="15">
        <v>62</v>
      </c>
      <c r="HV62" s="479"/>
      <c r="HW62" s="479"/>
      <c r="HX62" s="480"/>
      <c r="HY62" s="15">
        <v>62</v>
      </c>
      <c r="HZ62" s="479"/>
      <c r="IA62" s="479"/>
      <c r="IB62" s="480"/>
      <c r="IC62" s="15">
        <v>62</v>
      </c>
      <c r="ID62" s="479"/>
      <c r="IE62" s="479"/>
      <c r="IF62" s="480"/>
      <c r="IG62" s="15">
        <v>62</v>
      </c>
      <c r="IH62" s="479"/>
      <c r="II62" s="479"/>
      <c r="IJ62" s="480"/>
      <c r="IK62" s="15">
        <v>62</v>
      </c>
      <c r="IL62" s="479"/>
      <c r="IM62" s="479"/>
      <c r="IN62" s="480"/>
      <c r="IO62" s="15">
        <v>62</v>
      </c>
      <c r="IP62" s="479"/>
      <c r="IQ62" s="479"/>
      <c r="IR62" s="480"/>
      <c r="IS62" s="15">
        <v>62</v>
      </c>
      <c r="IT62" s="479"/>
      <c r="IU62" s="479"/>
      <c r="IV62" s="480"/>
      <c r="IW62" s="15">
        <v>62</v>
      </c>
      <c r="IX62" s="479"/>
      <c r="IY62" s="479"/>
      <c r="IZ62" s="480"/>
    </row>
    <row r="63" spans="1:260" s="13" customFormat="1" ht="15" customHeight="1">
      <c r="A63" s="37">
        <v>7500</v>
      </c>
      <c r="B63" s="466" t="s">
        <v>90</v>
      </c>
      <c r="C63" s="466"/>
      <c r="D63" s="466"/>
      <c r="E63" s="316"/>
      <c r="F63" s="316"/>
      <c r="G63" s="316"/>
      <c r="H63" s="388">
        <f>'PRESUP.EGRESOS FUENTE FINANCIAM'!M365</f>
        <v>0</v>
      </c>
      <c r="I63" s="55" t="e">
        <f t="shared" si="0"/>
        <v>#DIV/0!</v>
      </c>
      <c r="J63" s="316"/>
      <c r="K63" s="316"/>
      <c r="L63" s="316"/>
    </row>
    <row r="64" spans="1:260" s="13" customFormat="1" ht="15" customHeight="1">
      <c r="A64" s="37">
        <v>7600</v>
      </c>
      <c r="B64" s="466" t="s">
        <v>91</v>
      </c>
      <c r="C64" s="466"/>
      <c r="D64" s="466"/>
      <c r="E64" s="316"/>
      <c r="F64" s="316"/>
      <c r="G64" s="316"/>
      <c r="H64" s="388">
        <f>'PRESUP.EGRESOS FUENTE FINANCIAM'!M375</f>
        <v>0</v>
      </c>
      <c r="I64" s="55" t="e">
        <f t="shared" si="0"/>
        <v>#DIV/0!</v>
      </c>
      <c r="J64" s="316"/>
      <c r="K64" s="316"/>
      <c r="L64" s="316"/>
    </row>
    <row r="65" spans="1:12" s="13" customFormat="1" ht="15" customHeight="1">
      <c r="A65" s="37">
        <v>7900</v>
      </c>
      <c r="B65" s="466" t="s">
        <v>92</v>
      </c>
      <c r="C65" s="466"/>
      <c r="D65" s="466"/>
      <c r="E65" s="316"/>
      <c r="F65" s="316"/>
      <c r="G65" s="316"/>
      <c r="H65" s="388">
        <f>'PRESUP.EGRESOS FUENTE FINANCIAM'!M378</f>
        <v>0</v>
      </c>
      <c r="I65" s="55" t="e">
        <f t="shared" si="0"/>
        <v>#DIV/0!</v>
      </c>
      <c r="J65" s="316"/>
      <c r="K65" s="316"/>
      <c r="L65" s="316"/>
    </row>
    <row r="66" spans="1:12" s="13" customFormat="1" ht="15.75" customHeight="1">
      <c r="A66" s="243">
        <v>8000</v>
      </c>
      <c r="B66" s="472" t="s">
        <v>21</v>
      </c>
      <c r="C66" s="472"/>
      <c r="D66" s="472"/>
      <c r="E66" s="312">
        <f>SUM(E67:E69)</f>
        <v>0</v>
      </c>
      <c r="F66" s="312">
        <f>SUM(F67:F69)</f>
        <v>0</v>
      </c>
      <c r="G66" s="312">
        <f>SUM(G67:G69)</f>
        <v>0</v>
      </c>
      <c r="H66" s="389">
        <f>SUM(H67:H69)</f>
        <v>0</v>
      </c>
      <c r="I66" s="244" t="e">
        <f t="shared" si="0"/>
        <v>#DIV/0!</v>
      </c>
      <c r="J66" s="312">
        <f>SUM(J67:J69)</f>
        <v>0</v>
      </c>
      <c r="K66" s="312">
        <f>SUM(K67:K69)</f>
        <v>0</v>
      </c>
      <c r="L66" s="312">
        <f>SUM(L67:L69)</f>
        <v>0</v>
      </c>
    </row>
    <row r="67" spans="1:12" s="13" customFormat="1" ht="15.75">
      <c r="A67" s="37">
        <v>8100</v>
      </c>
      <c r="B67" s="466" t="s">
        <v>22</v>
      </c>
      <c r="C67" s="466"/>
      <c r="D67" s="466"/>
      <c r="E67" s="308"/>
      <c r="F67" s="308"/>
      <c r="G67" s="308"/>
      <c r="H67" s="388">
        <f>'PRESUP.EGRESOS FUENTE FINANCIAM'!M383</f>
        <v>0</v>
      </c>
      <c r="I67" s="55" t="e">
        <f t="shared" si="0"/>
        <v>#DIV/0!</v>
      </c>
      <c r="J67" s="308"/>
      <c r="K67" s="308"/>
      <c r="L67" s="308"/>
    </row>
    <row r="68" spans="1:12" s="13" customFormat="1" ht="15.75">
      <c r="A68" s="37">
        <v>8300</v>
      </c>
      <c r="B68" s="466" t="s">
        <v>23</v>
      </c>
      <c r="C68" s="466"/>
      <c r="D68" s="466"/>
      <c r="E68" s="309"/>
      <c r="F68" s="309"/>
      <c r="G68" s="309"/>
      <c r="H68" s="388">
        <f>'PRESUP.EGRESOS FUENTE FINANCIAM'!M390</f>
        <v>0</v>
      </c>
      <c r="I68" s="55" t="e">
        <f t="shared" si="0"/>
        <v>#DIV/0!</v>
      </c>
      <c r="J68" s="309"/>
      <c r="K68" s="309"/>
      <c r="L68" s="309"/>
    </row>
    <row r="69" spans="1:12" s="13" customFormat="1" ht="15.75">
      <c r="A69" s="37">
        <v>8500</v>
      </c>
      <c r="B69" s="466" t="s">
        <v>24</v>
      </c>
      <c r="C69" s="466"/>
      <c r="D69" s="466"/>
      <c r="E69" s="309"/>
      <c r="F69" s="309"/>
      <c r="G69" s="309"/>
      <c r="H69" s="388">
        <f>'PRESUP.EGRESOS FUENTE FINANCIAM'!M396</f>
        <v>0</v>
      </c>
      <c r="I69" s="55" t="e">
        <f t="shared" si="0"/>
        <v>#DIV/0!</v>
      </c>
      <c r="J69" s="309"/>
      <c r="K69" s="309"/>
      <c r="L69" s="309"/>
    </row>
    <row r="70" spans="1:12" s="13" customFormat="1" ht="15.75">
      <c r="A70" s="243">
        <v>9000</v>
      </c>
      <c r="B70" s="472" t="s">
        <v>93</v>
      </c>
      <c r="C70" s="472"/>
      <c r="D70" s="472"/>
      <c r="E70" s="310">
        <f>SUM(E71:E77)</f>
        <v>0</v>
      </c>
      <c r="F70" s="310">
        <f>SUM(F71:F77)</f>
        <v>0</v>
      </c>
      <c r="G70" s="310">
        <f>SUM(G71:G77)</f>
        <v>0</v>
      </c>
      <c r="H70" s="389">
        <f>SUM(H71:H77)</f>
        <v>0</v>
      </c>
      <c r="I70" s="244" t="e">
        <f t="shared" si="0"/>
        <v>#DIV/0!</v>
      </c>
      <c r="J70" s="310">
        <f>SUM(J71:J77)</f>
        <v>0</v>
      </c>
      <c r="K70" s="310">
        <f>SUM(K71:K77)</f>
        <v>0</v>
      </c>
      <c r="L70" s="310">
        <f>SUM(L71:L77)</f>
        <v>0</v>
      </c>
    </row>
    <row r="71" spans="1:12" s="13" customFormat="1" ht="15.75">
      <c r="A71" s="37">
        <v>9100</v>
      </c>
      <c r="B71" s="466" t="s">
        <v>94</v>
      </c>
      <c r="C71" s="466"/>
      <c r="D71" s="466"/>
      <c r="E71" s="308"/>
      <c r="F71" s="308"/>
      <c r="G71" s="308"/>
      <c r="H71" s="388">
        <f>'PRESUP.EGRESOS FUENTE FINANCIAM'!M401</f>
        <v>0</v>
      </c>
      <c r="I71" s="55" t="e">
        <f t="shared" ref="I71:I78" si="1">H71/G71-1</f>
        <v>#DIV/0!</v>
      </c>
      <c r="J71" s="308"/>
      <c r="K71" s="308"/>
      <c r="L71" s="308"/>
    </row>
    <row r="72" spans="1:12" s="13" customFormat="1" ht="15.75">
      <c r="A72" s="37">
        <v>9200</v>
      </c>
      <c r="B72" s="466" t="s">
        <v>95</v>
      </c>
      <c r="C72" s="466"/>
      <c r="D72" s="466"/>
      <c r="E72" s="309"/>
      <c r="F72" s="309"/>
      <c r="G72" s="309"/>
      <c r="H72" s="388">
        <f>'PRESUP.EGRESOS FUENTE FINANCIAM'!M410</f>
        <v>0</v>
      </c>
      <c r="I72" s="55" t="e">
        <f t="shared" si="1"/>
        <v>#DIV/0!</v>
      </c>
      <c r="J72" s="309"/>
      <c r="K72" s="309"/>
      <c r="L72" s="309"/>
    </row>
    <row r="73" spans="1:12" s="13" customFormat="1" ht="15.75">
      <c r="A73" s="37">
        <v>9300</v>
      </c>
      <c r="B73" s="466" t="s">
        <v>96</v>
      </c>
      <c r="C73" s="466"/>
      <c r="D73" s="466"/>
      <c r="E73" s="309"/>
      <c r="F73" s="309"/>
      <c r="G73" s="309"/>
      <c r="H73" s="388">
        <f>'PRESUP.EGRESOS FUENTE FINANCIAM'!M419</f>
        <v>0</v>
      </c>
      <c r="I73" s="55" t="e">
        <f t="shared" si="1"/>
        <v>#DIV/0!</v>
      </c>
      <c r="J73" s="309"/>
      <c r="K73" s="309"/>
      <c r="L73" s="309"/>
    </row>
    <row r="74" spans="1:12" s="13" customFormat="1" ht="15.75">
      <c r="A74" s="37">
        <v>9400</v>
      </c>
      <c r="B74" s="466" t="s">
        <v>97</v>
      </c>
      <c r="C74" s="466"/>
      <c r="D74" s="466"/>
      <c r="E74" s="309"/>
      <c r="F74" s="309"/>
      <c r="G74" s="309"/>
      <c r="H74" s="388">
        <f>'PRESUP.EGRESOS FUENTE FINANCIAM'!M422</f>
        <v>0</v>
      </c>
      <c r="I74" s="55" t="e">
        <f t="shared" si="1"/>
        <v>#DIV/0!</v>
      </c>
      <c r="J74" s="309"/>
      <c r="K74" s="309"/>
      <c r="L74" s="309"/>
    </row>
    <row r="75" spans="1:12" s="13" customFormat="1" ht="15.75">
      <c r="A75" s="37">
        <v>9500</v>
      </c>
      <c r="B75" s="466" t="s">
        <v>98</v>
      </c>
      <c r="C75" s="466"/>
      <c r="D75" s="466"/>
      <c r="E75" s="309"/>
      <c r="F75" s="309"/>
      <c r="G75" s="309"/>
      <c r="H75" s="388">
        <f>'PRESUP.EGRESOS FUENTE FINANCIAM'!M425</f>
        <v>0</v>
      </c>
      <c r="I75" s="55" t="e">
        <f t="shared" si="1"/>
        <v>#DIV/0!</v>
      </c>
      <c r="J75" s="309"/>
      <c r="K75" s="309"/>
      <c r="L75" s="309"/>
    </row>
    <row r="76" spans="1:12" s="13" customFormat="1" ht="15.75">
      <c r="A76" s="37">
        <v>9600</v>
      </c>
      <c r="B76" s="466" t="s">
        <v>861</v>
      </c>
      <c r="C76" s="466"/>
      <c r="D76" s="466"/>
      <c r="E76" s="309"/>
      <c r="F76" s="309"/>
      <c r="G76" s="309"/>
      <c r="H76" s="388">
        <f>'PRESUP.EGRESOS FUENTE FINANCIAM'!M427</f>
        <v>0</v>
      </c>
      <c r="I76" s="55" t="e">
        <f t="shared" si="1"/>
        <v>#DIV/0!</v>
      </c>
      <c r="J76" s="309"/>
      <c r="K76" s="309"/>
      <c r="L76" s="309"/>
    </row>
    <row r="77" spans="1:12" s="13" customFormat="1" ht="15.75">
      <c r="A77" s="50">
        <v>9900</v>
      </c>
      <c r="B77" s="473" t="s">
        <v>99</v>
      </c>
      <c r="C77" s="473"/>
      <c r="D77" s="473"/>
      <c r="E77" s="313"/>
      <c r="F77" s="313"/>
      <c r="G77" s="313"/>
      <c r="H77" s="388">
        <f>'PRESUP.EGRESOS FUENTE FINANCIAM'!M430</f>
        <v>0</v>
      </c>
      <c r="I77" s="55" t="e">
        <f t="shared" si="1"/>
        <v>#DIV/0!</v>
      </c>
      <c r="J77" s="313"/>
      <c r="K77" s="313"/>
      <c r="L77" s="313"/>
    </row>
    <row r="78" spans="1:12" s="13" customFormat="1" ht="15.75">
      <c r="A78" s="474" t="s">
        <v>548</v>
      </c>
      <c r="B78" s="475"/>
      <c r="C78" s="475"/>
      <c r="D78" s="475"/>
      <c r="E78" s="314">
        <f>E6+E14+E24+E34+E44+E54+E58+E66+E70</f>
        <v>0</v>
      </c>
      <c r="F78" s="314">
        <f>F6+F14+F24+F34+F44+F54+F58+F66+F70</f>
        <v>0</v>
      </c>
      <c r="G78" s="314">
        <f>G6+G14+G24+G34+G44+G54+G58+G66+G70</f>
        <v>480000</v>
      </c>
      <c r="H78" s="390">
        <f>H6+H14+H24+H34+H44+H54+H58+H66+H70</f>
        <v>959999.7</v>
      </c>
      <c r="I78" s="245">
        <f t="shared" si="1"/>
        <v>0.9999993749999998</v>
      </c>
      <c r="J78" s="314">
        <f>J6+J14+J24+J34+J44+J54+J58+J66+J70</f>
        <v>960000</v>
      </c>
      <c r="K78" s="314">
        <f>K6+K14+K24+K34+K44+K54+K58+K66+K70</f>
        <v>0</v>
      </c>
      <c r="L78" s="314">
        <f>L6+L14+L24+L34+L44+L54+L58+L66+L70</f>
        <v>0</v>
      </c>
    </row>
    <row r="79" spans="1:12" ht="16.899999999999999" customHeight="1">
      <c r="B79" s="268"/>
      <c r="C79" s="268"/>
      <c r="D79" s="268"/>
    </row>
    <row r="80" spans="1:12" ht="32.450000000000003" customHeight="1">
      <c r="A80" s="467" t="s">
        <v>866</v>
      </c>
      <c r="B80" s="467"/>
      <c r="C80" s="467"/>
      <c r="D80" s="467"/>
      <c r="E80" s="19"/>
      <c r="F80" s="19"/>
      <c r="G80" s="19"/>
      <c r="H80" s="19"/>
      <c r="I80" s="19"/>
      <c r="J80" s="19"/>
      <c r="K80" s="19"/>
      <c r="L80" s="19"/>
    </row>
    <row r="81" spans="1:260" ht="32.1" customHeight="1">
      <c r="A81" s="246" t="s">
        <v>100</v>
      </c>
      <c r="B81" s="247" t="s">
        <v>3</v>
      </c>
      <c r="C81" s="248" t="s">
        <v>851</v>
      </c>
      <c r="D81" s="249" t="s">
        <v>28</v>
      </c>
      <c r="E81" s="20"/>
      <c r="F81" s="20"/>
      <c r="G81" s="20"/>
      <c r="H81" s="20"/>
      <c r="I81" s="20"/>
      <c r="J81" s="20"/>
      <c r="K81" s="20"/>
      <c r="L81" s="20"/>
    </row>
    <row r="82" spans="1:260" ht="32.1" customHeight="1">
      <c r="A82" s="5">
        <v>1</v>
      </c>
      <c r="B82" s="6" t="s">
        <v>101</v>
      </c>
      <c r="C82" s="21">
        <f>(H6+H14+H24+H34)-H39</f>
        <v>917999.7</v>
      </c>
      <c r="D82" s="108">
        <f>C82/$C$87</f>
        <v>0.95624998632812075</v>
      </c>
    </row>
    <row r="83" spans="1:260" ht="32.1" customHeight="1">
      <c r="A83" s="5">
        <v>2</v>
      </c>
      <c r="B83" s="6" t="s">
        <v>102</v>
      </c>
      <c r="C83" s="21">
        <f>H44+H54+H58</f>
        <v>42000</v>
      </c>
      <c r="D83" s="108">
        <f>C83/$C$87</f>
        <v>4.3750013671879272E-2</v>
      </c>
    </row>
    <row r="84" spans="1:260" ht="32.1" customHeight="1">
      <c r="A84" s="5">
        <v>3</v>
      </c>
      <c r="B84" s="6" t="s">
        <v>103</v>
      </c>
      <c r="C84" s="21">
        <f>H70</f>
        <v>0</v>
      </c>
      <c r="D84" s="108">
        <f>C84/$C$87</f>
        <v>0</v>
      </c>
    </row>
    <row r="85" spans="1:260" ht="32.1" customHeight="1">
      <c r="A85" s="5">
        <v>4</v>
      </c>
      <c r="B85" s="6" t="s">
        <v>136</v>
      </c>
      <c r="C85" s="21">
        <f>H39</f>
        <v>0</v>
      </c>
      <c r="D85" s="108">
        <f>C85/$C$87</f>
        <v>0</v>
      </c>
    </row>
    <row r="86" spans="1:260" ht="32.1" customHeight="1">
      <c r="A86" s="5">
        <v>5</v>
      </c>
      <c r="B86" s="6" t="s">
        <v>124</v>
      </c>
      <c r="C86" s="21">
        <f>H66</f>
        <v>0</v>
      </c>
      <c r="D86" s="108">
        <f>C86/$C$87</f>
        <v>0</v>
      </c>
    </row>
    <row r="87" spans="1:260" ht="19.899999999999999" customHeight="1">
      <c r="A87" s="250"/>
      <c r="B87" s="251" t="s">
        <v>850</v>
      </c>
      <c r="C87" s="252">
        <f>SUM(C82:C86)</f>
        <v>959999.7</v>
      </c>
      <c r="D87" s="253">
        <f>SUM(D82:D86)</f>
        <v>1</v>
      </c>
    </row>
    <row r="88" spans="1:260" s="20" customFormat="1">
      <c r="B88" s="18"/>
      <c r="C88" s="22"/>
      <c r="D88" s="23"/>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c r="IW88" s="18"/>
      <c r="IX88" s="18"/>
      <c r="IY88" s="18"/>
      <c r="IZ88" s="18"/>
    </row>
    <row r="89" spans="1:260" s="20" customFormat="1">
      <c r="B89" s="18"/>
      <c r="C89" s="22"/>
      <c r="D89" s="23"/>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c r="IW89" s="18"/>
      <c r="IX89" s="18"/>
      <c r="IY89" s="18"/>
      <c r="IZ89" s="18"/>
    </row>
    <row r="90" spans="1:260" s="20" customFormat="1">
      <c r="B90" s="18"/>
      <c r="C90" s="22"/>
      <c r="D90" s="23"/>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c r="IS90" s="18"/>
      <c r="IT90" s="18"/>
      <c r="IU90" s="18"/>
      <c r="IV90" s="18"/>
      <c r="IW90" s="18"/>
      <c r="IX90" s="18"/>
      <c r="IY90" s="18"/>
      <c r="IZ90" s="18"/>
    </row>
    <row r="91" spans="1:260" s="20" customFormat="1">
      <c r="B91" s="18"/>
      <c r="C91" s="22"/>
      <c r="D91" s="23"/>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
      <c r="FM91" s="18"/>
      <c r="FN91" s="18"/>
      <c r="FO91" s="18"/>
      <c r="FP91" s="18"/>
      <c r="FQ91" s="18"/>
      <c r="FR91" s="18"/>
      <c r="FS91" s="18"/>
      <c r="FT91" s="18"/>
      <c r="FU91" s="18"/>
      <c r="FV91" s="18"/>
      <c r="FW91" s="18"/>
      <c r="FX91" s="18"/>
      <c r="FY91" s="18"/>
      <c r="FZ91" s="18"/>
      <c r="GA91" s="18"/>
      <c r="GB91" s="18"/>
      <c r="GC91" s="18"/>
      <c r="GD91" s="18"/>
      <c r="GE91" s="18"/>
      <c r="GF91" s="18"/>
      <c r="GG91" s="18"/>
      <c r="GH91" s="18"/>
      <c r="GI91" s="18"/>
      <c r="GJ91" s="18"/>
      <c r="GK91" s="18"/>
      <c r="GL91" s="18"/>
      <c r="GM91" s="18"/>
      <c r="GN91" s="18"/>
      <c r="GO91" s="18"/>
      <c r="GP91" s="18"/>
      <c r="GQ91" s="18"/>
      <c r="GR91" s="18"/>
      <c r="GS91" s="18"/>
      <c r="GT91" s="18"/>
      <c r="GU91" s="18"/>
      <c r="GV91" s="18"/>
      <c r="GW91" s="18"/>
      <c r="GX91" s="18"/>
      <c r="GY91" s="18"/>
      <c r="GZ91" s="18"/>
      <c r="HA91" s="18"/>
      <c r="HB91" s="18"/>
      <c r="HC91" s="18"/>
      <c r="HD91" s="18"/>
      <c r="HE91" s="18"/>
      <c r="HF91" s="18"/>
      <c r="HG91" s="18"/>
      <c r="HH91" s="18"/>
      <c r="HI91" s="18"/>
      <c r="HJ91" s="18"/>
      <c r="HK91" s="18"/>
      <c r="HL91" s="18"/>
      <c r="HM91" s="18"/>
      <c r="HN91" s="18"/>
      <c r="HO91" s="18"/>
      <c r="HP91" s="18"/>
      <c r="HQ91" s="18"/>
      <c r="HR91" s="18"/>
      <c r="HS91" s="18"/>
      <c r="HT91" s="18"/>
      <c r="HU91" s="18"/>
      <c r="HV91" s="18"/>
      <c r="HW91" s="18"/>
      <c r="HX91" s="18"/>
      <c r="HY91" s="18"/>
      <c r="HZ91" s="18"/>
      <c r="IA91" s="18"/>
      <c r="IB91" s="18"/>
      <c r="IC91" s="18"/>
      <c r="ID91" s="18"/>
      <c r="IE91" s="18"/>
      <c r="IF91" s="18"/>
      <c r="IG91" s="18"/>
      <c r="IH91" s="18"/>
      <c r="II91" s="18"/>
      <c r="IJ91" s="18"/>
      <c r="IK91" s="18"/>
      <c r="IL91" s="18"/>
      <c r="IM91" s="18"/>
      <c r="IN91" s="18"/>
      <c r="IO91" s="18"/>
      <c r="IP91" s="18"/>
      <c r="IQ91" s="18"/>
      <c r="IR91" s="18"/>
      <c r="IS91" s="18"/>
      <c r="IT91" s="18"/>
      <c r="IU91" s="18"/>
      <c r="IV91" s="18"/>
      <c r="IW91" s="18"/>
      <c r="IX91" s="18"/>
      <c r="IY91" s="18"/>
      <c r="IZ91" s="18"/>
    </row>
    <row r="92" spans="1:260" s="20" customFormat="1">
      <c r="B92" s="18"/>
      <c r="C92" s="22"/>
      <c r="D92" s="23"/>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c r="IC92" s="18"/>
      <c r="ID92" s="18"/>
      <c r="IE92" s="18"/>
      <c r="IF92" s="18"/>
      <c r="IG92" s="18"/>
      <c r="IH92" s="18"/>
      <c r="II92" s="18"/>
      <c r="IJ92" s="18"/>
      <c r="IK92" s="18"/>
      <c r="IL92" s="18"/>
      <c r="IM92" s="18"/>
      <c r="IN92" s="18"/>
      <c r="IO92" s="18"/>
      <c r="IP92" s="18"/>
      <c r="IQ92" s="18"/>
      <c r="IR92" s="18"/>
      <c r="IS92" s="18"/>
      <c r="IT92" s="18"/>
      <c r="IU92" s="18"/>
      <c r="IV92" s="18"/>
      <c r="IW92" s="18"/>
      <c r="IX92" s="18"/>
      <c r="IY92" s="18"/>
      <c r="IZ92" s="18"/>
    </row>
    <row r="93" spans="1:260" s="20" customFormat="1">
      <c r="B93" s="18"/>
      <c r="C93" s="22"/>
      <c r="D93" s="23"/>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c r="IS93" s="18"/>
      <c r="IT93" s="18"/>
      <c r="IU93" s="18"/>
      <c r="IV93" s="18"/>
      <c r="IW93" s="18"/>
      <c r="IX93" s="18"/>
      <c r="IY93" s="18"/>
      <c r="IZ93" s="18"/>
    </row>
    <row r="94" spans="1:260" s="20" customFormat="1">
      <c r="B94" s="18"/>
      <c r="C94" s="22"/>
      <c r="D94" s="23"/>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c r="IC94" s="18"/>
      <c r="ID94" s="18"/>
      <c r="IE94" s="18"/>
      <c r="IF94" s="18"/>
      <c r="IG94" s="18"/>
      <c r="IH94" s="18"/>
      <c r="II94" s="18"/>
      <c r="IJ94" s="18"/>
      <c r="IK94" s="18"/>
      <c r="IL94" s="18"/>
      <c r="IM94" s="18"/>
      <c r="IN94" s="18"/>
      <c r="IO94" s="18"/>
      <c r="IP94" s="18"/>
      <c r="IQ94" s="18"/>
      <c r="IR94" s="18"/>
      <c r="IS94" s="18"/>
      <c r="IT94" s="18"/>
      <c r="IU94" s="18"/>
      <c r="IV94" s="18"/>
      <c r="IW94" s="18"/>
      <c r="IX94" s="18"/>
      <c r="IY94" s="18"/>
      <c r="IZ94" s="18"/>
    </row>
    <row r="95" spans="1:260" s="20" customFormat="1">
      <c r="B95" s="18"/>
      <c r="C95" s="22"/>
      <c r="D95" s="23"/>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c r="IS95" s="18"/>
      <c r="IT95" s="18"/>
      <c r="IU95" s="18"/>
      <c r="IV95" s="18"/>
      <c r="IW95" s="18"/>
      <c r="IX95" s="18"/>
      <c r="IY95" s="18"/>
      <c r="IZ95" s="18"/>
    </row>
    <row r="96" spans="1:260" s="20" customFormat="1">
      <c r="B96" s="18"/>
      <c r="C96" s="22"/>
      <c r="D96" s="23"/>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row>
    <row r="97" spans="2:260" s="20" customFormat="1">
      <c r="B97" s="18"/>
      <c r="C97" s="22"/>
      <c r="D97" s="23"/>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c r="EE97" s="18"/>
      <c r="EF97" s="18"/>
      <c r="EG97" s="18"/>
      <c r="EH97" s="18"/>
      <c r="EI97" s="18"/>
      <c r="EJ97" s="18"/>
      <c r="EK97" s="18"/>
      <c r="EL97" s="18"/>
      <c r="EM97" s="18"/>
      <c r="EN97" s="18"/>
      <c r="EO97" s="18"/>
      <c r="EP97" s="18"/>
      <c r="EQ97" s="18"/>
      <c r="ER97" s="18"/>
      <c r="ES97" s="18"/>
      <c r="ET97" s="18"/>
      <c r="EU97" s="18"/>
      <c r="EV97" s="18"/>
      <c r="EW97" s="18"/>
      <c r="EX97" s="18"/>
      <c r="EY97" s="18"/>
      <c r="EZ97" s="18"/>
      <c r="FA97" s="18"/>
      <c r="FB97" s="18"/>
      <c r="FC97" s="18"/>
      <c r="FD97" s="18"/>
      <c r="FE97" s="18"/>
      <c r="FF97" s="18"/>
      <c r="FG97" s="18"/>
      <c r="FH97" s="18"/>
      <c r="FI97" s="18"/>
      <c r="FJ97" s="18"/>
      <c r="FK97" s="18"/>
      <c r="FL97" s="18"/>
      <c r="FM97" s="18"/>
      <c r="FN97" s="18"/>
      <c r="FO97" s="18"/>
      <c r="FP97" s="18"/>
      <c r="FQ97" s="18"/>
      <c r="FR97" s="18"/>
      <c r="FS97" s="18"/>
      <c r="FT97" s="18"/>
      <c r="FU97" s="18"/>
      <c r="FV97" s="18"/>
      <c r="FW97" s="18"/>
      <c r="FX97" s="18"/>
      <c r="FY97" s="18"/>
      <c r="FZ97" s="18"/>
      <c r="GA97" s="18"/>
      <c r="GB97" s="18"/>
      <c r="GC97" s="18"/>
      <c r="GD97" s="18"/>
      <c r="GE97" s="18"/>
      <c r="GF97" s="18"/>
      <c r="GG97" s="18"/>
      <c r="GH97" s="18"/>
      <c r="GI97" s="18"/>
      <c r="GJ97" s="18"/>
      <c r="GK97" s="18"/>
      <c r="GL97" s="18"/>
      <c r="GM97" s="18"/>
      <c r="GN97" s="18"/>
      <c r="GO97" s="18"/>
      <c r="GP97" s="18"/>
      <c r="GQ97" s="18"/>
      <c r="GR97" s="18"/>
      <c r="GS97" s="18"/>
      <c r="GT97" s="18"/>
      <c r="GU97" s="18"/>
      <c r="GV97" s="18"/>
      <c r="GW97" s="18"/>
      <c r="GX97" s="18"/>
      <c r="GY97" s="18"/>
      <c r="GZ97" s="18"/>
      <c r="HA97" s="18"/>
      <c r="HB97" s="18"/>
      <c r="HC97" s="18"/>
      <c r="HD97" s="18"/>
      <c r="HE97" s="18"/>
      <c r="HF97" s="18"/>
      <c r="HG97" s="18"/>
      <c r="HH97" s="18"/>
      <c r="HI97" s="18"/>
      <c r="HJ97" s="18"/>
      <c r="HK97" s="18"/>
      <c r="HL97" s="18"/>
      <c r="HM97" s="18"/>
      <c r="HN97" s="18"/>
      <c r="HO97" s="18"/>
      <c r="HP97" s="18"/>
      <c r="HQ97" s="18"/>
      <c r="HR97" s="18"/>
      <c r="HS97" s="18"/>
      <c r="HT97" s="18"/>
      <c r="HU97" s="18"/>
      <c r="HV97" s="18"/>
      <c r="HW97" s="18"/>
      <c r="HX97" s="18"/>
      <c r="HY97" s="18"/>
      <c r="HZ97" s="18"/>
      <c r="IA97" s="18"/>
      <c r="IB97" s="18"/>
      <c r="IC97" s="18"/>
      <c r="ID97" s="18"/>
      <c r="IE97" s="18"/>
      <c r="IF97" s="18"/>
      <c r="IG97" s="18"/>
      <c r="IH97" s="18"/>
      <c r="II97" s="18"/>
      <c r="IJ97" s="18"/>
      <c r="IK97" s="18"/>
      <c r="IL97" s="18"/>
      <c r="IM97" s="18"/>
      <c r="IN97" s="18"/>
      <c r="IO97" s="18"/>
      <c r="IP97" s="18"/>
      <c r="IQ97" s="18"/>
      <c r="IR97" s="18"/>
      <c r="IS97" s="18"/>
      <c r="IT97" s="18"/>
      <c r="IU97" s="18"/>
      <c r="IV97" s="18"/>
      <c r="IW97" s="18"/>
      <c r="IX97" s="18"/>
      <c r="IY97" s="18"/>
      <c r="IZ97" s="18"/>
    </row>
    <row r="98" spans="2:260" s="20" customFormat="1">
      <c r="B98" s="18"/>
      <c r="C98" s="22"/>
      <c r="D98" s="23"/>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8"/>
      <c r="EQ98" s="18"/>
      <c r="ER98" s="18"/>
      <c r="ES98" s="18"/>
      <c r="ET98" s="18"/>
      <c r="EU98" s="18"/>
      <c r="EV98" s="18"/>
      <c r="EW98" s="18"/>
      <c r="EX98" s="18"/>
      <c r="EY98" s="18"/>
      <c r="EZ98" s="18"/>
      <c r="FA98" s="18"/>
      <c r="FB98" s="18"/>
      <c r="FC98" s="18"/>
      <c r="FD98" s="18"/>
      <c r="FE98" s="18"/>
      <c r="FF98" s="18"/>
      <c r="FG98" s="18"/>
      <c r="FH98" s="18"/>
      <c r="FI98" s="18"/>
      <c r="FJ98" s="18"/>
      <c r="FK98" s="18"/>
      <c r="FL98" s="18"/>
      <c r="FM98" s="18"/>
      <c r="FN98" s="18"/>
      <c r="FO98" s="18"/>
      <c r="FP98" s="18"/>
      <c r="FQ98" s="18"/>
      <c r="FR98" s="18"/>
      <c r="FS98" s="18"/>
      <c r="FT98" s="18"/>
      <c r="FU98" s="18"/>
      <c r="FV98" s="18"/>
      <c r="FW98" s="18"/>
      <c r="FX98" s="18"/>
      <c r="FY98" s="18"/>
      <c r="FZ98" s="18"/>
      <c r="GA98" s="18"/>
      <c r="GB98" s="18"/>
      <c r="GC98" s="18"/>
      <c r="GD98" s="18"/>
      <c r="GE98" s="18"/>
      <c r="GF98" s="18"/>
      <c r="GG98" s="18"/>
      <c r="GH98" s="18"/>
      <c r="GI98" s="18"/>
      <c r="GJ98" s="18"/>
      <c r="GK98" s="18"/>
      <c r="GL98" s="18"/>
      <c r="GM98" s="18"/>
      <c r="GN98" s="18"/>
      <c r="GO98" s="18"/>
      <c r="GP98" s="18"/>
      <c r="GQ98" s="18"/>
      <c r="GR98" s="18"/>
      <c r="GS98" s="18"/>
      <c r="GT98" s="18"/>
      <c r="GU98" s="18"/>
      <c r="GV98" s="18"/>
      <c r="GW98" s="18"/>
      <c r="GX98" s="18"/>
      <c r="GY98" s="18"/>
      <c r="GZ98" s="18"/>
      <c r="HA98" s="18"/>
      <c r="HB98" s="18"/>
      <c r="HC98" s="18"/>
      <c r="HD98" s="18"/>
      <c r="HE98" s="18"/>
      <c r="HF98" s="18"/>
      <c r="HG98" s="18"/>
      <c r="HH98" s="18"/>
      <c r="HI98" s="18"/>
      <c r="HJ98" s="18"/>
      <c r="HK98" s="18"/>
      <c r="HL98" s="18"/>
      <c r="HM98" s="18"/>
      <c r="HN98" s="18"/>
      <c r="HO98" s="18"/>
      <c r="HP98" s="18"/>
      <c r="HQ98" s="18"/>
      <c r="HR98" s="18"/>
      <c r="HS98" s="18"/>
      <c r="HT98" s="18"/>
      <c r="HU98" s="18"/>
      <c r="HV98" s="18"/>
      <c r="HW98" s="18"/>
      <c r="HX98" s="18"/>
      <c r="HY98" s="18"/>
      <c r="HZ98" s="18"/>
      <c r="IA98" s="18"/>
      <c r="IB98" s="18"/>
      <c r="IC98" s="18"/>
      <c r="ID98" s="18"/>
      <c r="IE98" s="18"/>
      <c r="IF98" s="18"/>
      <c r="IG98" s="18"/>
      <c r="IH98" s="18"/>
      <c r="II98" s="18"/>
      <c r="IJ98" s="18"/>
      <c r="IK98" s="18"/>
      <c r="IL98" s="18"/>
      <c r="IM98" s="18"/>
      <c r="IN98" s="18"/>
      <c r="IO98" s="18"/>
      <c r="IP98" s="18"/>
      <c r="IQ98" s="18"/>
      <c r="IR98" s="18"/>
      <c r="IS98" s="18"/>
      <c r="IT98" s="18"/>
      <c r="IU98" s="18"/>
      <c r="IV98" s="18"/>
      <c r="IW98" s="18"/>
      <c r="IX98" s="18"/>
      <c r="IY98" s="18"/>
      <c r="IZ98" s="18"/>
    </row>
    <row r="99" spans="2:260" s="20" customFormat="1">
      <c r="B99" s="18"/>
      <c r="C99" s="22"/>
      <c r="D99" s="23"/>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8"/>
      <c r="EQ99" s="18"/>
      <c r="ER99" s="18"/>
      <c r="ES99" s="18"/>
      <c r="ET99" s="18"/>
      <c r="EU99" s="18"/>
      <c r="EV99" s="18"/>
      <c r="EW99" s="18"/>
      <c r="EX99" s="18"/>
      <c r="EY99" s="18"/>
      <c r="EZ99" s="18"/>
      <c r="FA99" s="18"/>
      <c r="FB99" s="18"/>
      <c r="FC99" s="18"/>
      <c r="FD99" s="18"/>
      <c r="FE99" s="18"/>
      <c r="FF99" s="18"/>
      <c r="FG99" s="18"/>
      <c r="FH99" s="18"/>
      <c r="FI99" s="18"/>
      <c r="FJ99" s="18"/>
      <c r="FK99" s="18"/>
      <c r="FL99" s="18"/>
      <c r="FM99" s="18"/>
      <c r="FN99" s="18"/>
      <c r="FO99" s="18"/>
      <c r="FP99" s="18"/>
      <c r="FQ99" s="18"/>
      <c r="FR99" s="18"/>
      <c r="FS99" s="18"/>
      <c r="FT99" s="18"/>
      <c r="FU99" s="18"/>
      <c r="FV99" s="18"/>
      <c r="FW99" s="18"/>
      <c r="FX99" s="18"/>
      <c r="FY99" s="18"/>
      <c r="FZ99" s="18"/>
      <c r="GA99" s="18"/>
      <c r="GB99" s="18"/>
      <c r="GC99" s="18"/>
      <c r="GD99" s="18"/>
      <c r="GE99" s="18"/>
      <c r="GF99" s="18"/>
      <c r="GG99" s="18"/>
      <c r="GH99" s="18"/>
      <c r="GI99" s="18"/>
      <c r="GJ99" s="18"/>
      <c r="GK99" s="18"/>
      <c r="GL99" s="18"/>
      <c r="GM99" s="18"/>
      <c r="GN99" s="18"/>
      <c r="GO99" s="18"/>
      <c r="GP99" s="18"/>
      <c r="GQ99" s="18"/>
      <c r="GR99" s="18"/>
      <c r="GS99" s="18"/>
      <c r="GT99" s="18"/>
      <c r="GU99" s="18"/>
      <c r="GV99" s="18"/>
      <c r="GW99" s="18"/>
      <c r="GX99" s="18"/>
      <c r="GY99" s="18"/>
      <c r="GZ99" s="18"/>
      <c r="HA99" s="18"/>
      <c r="HB99" s="18"/>
      <c r="HC99" s="18"/>
      <c r="HD99" s="18"/>
      <c r="HE99" s="18"/>
      <c r="HF99" s="18"/>
      <c r="HG99" s="18"/>
      <c r="HH99" s="18"/>
      <c r="HI99" s="18"/>
      <c r="HJ99" s="18"/>
      <c r="HK99" s="18"/>
      <c r="HL99" s="18"/>
      <c r="HM99" s="18"/>
      <c r="HN99" s="18"/>
      <c r="HO99" s="18"/>
      <c r="HP99" s="18"/>
      <c r="HQ99" s="18"/>
      <c r="HR99" s="18"/>
      <c r="HS99" s="18"/>
      <c r="HT99" s="18"/>
      <c r="HU99" s="18"/>
      <c r="HV99" s="18"/>
      <c r="HW99" s="18"/>
      <c r="HX99" s="18"/>
      <c r="HY99" s="18"/>
      <c r="HZ99" s="18"/>
      <c r="IA99" s="18"/>
      <c r="IB99" s="18"/>
      <c r="IC99" s="18"/>
      <c r="ID99" s="18"/>
      <c r="IE99" s="18"/>
      <c r="IF99" s="18"/>
      <c r="IG99" s="18"/>
      <c r="IH99" s="18"/>
      <c r="II99" s="18"/>
      <c r="IJ99" s="18"/>
      <c r="IK99" s="18"/>
      <c r="IL99" s="18"/>
      <c r="IM99" s="18"/>
      <c r="IN99" s="18"/>
      <c r="IO99" s="18"/>
      <c r="IP99" s="18"/>
      <c r="IQ99" s="18"/>
      <c r="IR99" s="18"/>
      <c r="IS99" s="18"/>
      <c r="IT99" s="18"/>
      <c r="IU99" s="18"/>
      <c r="IV99" s="18"/>
      <c r="IW99" s="18"/>
      <c r="IX99" s="18"/>
      <c r="IY99" s="18"/>
      <c r="IZ99" s="18"/>
    </row>
    <row r="100" spans="2:260" s="20" customFormat="1">
      <c r="B100" s="18"/>
      <c r="C100" s="22"/>
      <c r="D100" s="23"/>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c r="IC100" s="18"/>
      <c r="ID100" s="18"/>
      <c r="IE100" s="18"/>
      <c r="IF100" s="18"/>
      <c r="IG100" s="18"/>
      <c r="IH100" s="18"/>
      <c r="II100" s="18"/>
      <c r="IJ100" s="18"/>
      <c r="IK100" s="18"/>
      <c r="IL100" s="18"/>
      <c r="IM100" s="18"/>
      <c r="IN100" s="18"/>
      <c r="IO100" s="18"/>
      <c r="IP100" s="18"/>
      <c r="IQ100" s="18"/>
      <c r="IR100" s="18"/>
      <c r="IS100" s="18"/>
      <c r="IT100" s="18"/>
      <c r="IU100" s="18"/>
      <c r="IV100" s="18"/>
      <c r="IW100" s="18"/>
      <c r="IX100" s="18"/>
      <c r="IY100" s="18"/>
      <c r="IZ100" s="18"/>
    </row>
    <row r="101" spans="2:260" s="20" customFormat="1">
      <c r="B101" s="18"/>
      <c r="C101" s="22"/>
      <c r="D101" s="23"/>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c r="GQ101" s="18"/>
      <c r="GR101" s="18"/>
      <c r="GS101" s="18"/>
      <c r="GT101" s="18"/>
      <c r="GU101" s="18"/>
      <c r="GV101" s="18"/>
      <c r="GW101" s="18"/>
      <c r="GX101" s="18"/>
      <c r="GY101" s="18"/>
      <c r="GZ101" s="18"/>
      <c r="HA101" s="18"/>
      <c r="HB101" s="18"/>
      <c r="HC101" s="18"/>
      <c r="HD101" s="18"/>
      <c r="HE101" s="18"/>
      <c r="HF101" s="18"/>
      <c r="HG101" s="18"/>
      <c r="HH101" s="18"/>
      <c r="HI101" s="18"/>
      <c r="HJ101" s="18"/>
      <c r="HK101" s="18"/>
      <c r="HL101" s="18"/>
      <c r="HM101" s="18"/>
      <c r="HN101" s="18"/>
      <c r="HO101" s="18"/>
      <c r="HP101" s="18"/>
      <c r="HQ101" s="18"/>
      <c r="HR101" s="18"/>
      <c r="HS101" s="18"/>
      <c r="HT101" s="18"/>
      <c r="HU101" s="18"/>
      <c r="HV101" s="18"/>
      <c r="HW101" s="18"/>
      <c r="HX101" s="18"/>
      <c r="HY101" s="18"/>
      <c r="HZ101" s="18"/>
      <c r="IA101" s="18"/>
      <c r="IB101" s="18"/>
      <c r="IC101" s="18"/>
      <c r="ID101" s="18"/>
      <c r="IE101" s="18"/>
      <c r="IF101" s="18"/>
      <c r="IG101" s="18"/>
      <c r="IH101" s="18"/>
      <c r="II101" s="18"/>
      <c r="IJ101" s="18"/>
      <c r="IK101" s="18"/>
      <c r="IL101" s="18"/>
      <c r="IM101" s="18"/>
      <c r="IN101" s="18"/>
      <c r="IO101" s="18"/>
      <c r="IP101" s="18"/>
      <c r="IQ101" s="18"/>
      <c r="IR101" s="18"/>
      <c r="IS101" s="18"/>
      <c r="IT101" s="18"/>
      <c r="IU101" s="18"/>
      <c r="IV101" s="18"/>
      <c r="IW101" s="18"/>
      <c r="IX101" s="18"/>
      <c r="IY101" s="18"/>
      <c r="IZ101" s="18"/>
    </row>
    <row r="102" spans="2:260" s="20" customFormat="1">
      <c r="B102" s="18"/>
      <c r="C102" s="22"/>
      <c r="D102" s="23"/>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c r="GQ102" s="18"/>
      <c r="GR102" s="18"/>
      <c r="GS102" s="18"/>
      <c r="GT102" s="18"/>
      <c r="GU102" s="18"/>
      <c r="GV102" s="18"/>
      <c r="GW102" s="18"/>
      <c r="GX102" s="18"/>
      <c r="GY102" s="18"/>
      <c r="GZ102" s="18"/>
      <c r="HA102" s="18"/>
      <c r="HB102" s="18"/>
      <c r="HC102" s="18"/>
      <c r="HD102" s="18"/>
      <c r="HE102" s="18"/>
      <c r="HF102" s="18"/>
      <c r="HG102" s="18"/>
      <c r="HH102" s="18"/>
      <c r="HI102" s="18"/>
      <c r="HJ102" s="18"/>
      <c r="HK102" s="18"/>
      <c r="HL102" s="18"/>
      <c r="HM102" s="18"/>
      <c r="HN102" s="18"/>
      <c r="HO102" s="18"/>
      <c r="HP102" s="18"/>
      <c r="HQ102" s="18"/>
      <c r="HR102" s="18"/>
      <c r="HS102" s="18"/>
      <c r="HT102" s="18"/>
      <c r="HU102" s="18"/>
      <c r="HV102" s="18"/>
      <c r="HW102" s="18"/>
      <c r="HX102" s="18"/>
      <c r="HY102" s="18"/>
      <c r="HZ102" s="18"/>
      <c r="IA102" s="18"/>
      <c r="IB102" s="18"/>
      <c r="IC102" s="18"/>
      <c r="ID102" s="18"/>
      <c r="IE102" s="18"/>
      <c r="IF102" s="18"/>
      <c r="IG102" s="18"/>
      <c r="IH102" s="18"/>
      <c r="II102" s="18"/>
      <c r="IJ102" s="18"/>
      <c r="IK102" s="18"/>
      <c r="IL102" s="18"/>
      <c r="IM102" s="18"/>
      <c r="IN102" s="18"/>
      <c r="IO102" s="18"/>
      <c r="IP102" s="18"/>
      <c r="IQ102" s="18"/>
      <c r="IR102" s="18"/>
      <c r="IS102" s="18"/>
      <c r="IT102" s="18"/>
      <c r="IU102" s="18"/>
      <c r="IV102" s="18"/>
      <c r="IW102" s="18"/>
      <c r="IX102" s="18"/>
      <c r="IY102" s="18"/>
      <c r="IZ102" s="18"/>
    </row>
    <row r="103" spans="2:260" s="20" customFormat="1">
      <c r="B103" s="18"/>
      <c r="C103" s="22"/>
      <c r="D103" s="23"/>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c r="GQ103" s="18"/>
      <c r="GR103" s="18"/>
      <c r="GS103" s="18"/>
      <c r="GT103" s="18"/>
      <c r="GU103" s="18"/>
      <c r="GV103" s="18"/>
      <c r="GW103" s="18"/>
      <c r="GX103" s="18"/>
      <c r="GY103" s="18"/>
      <c r="GZ103" s="18"/>
      <c r="HA103" s="18"/>
      <c r="HB103" s="18"/>
      <c r="HC103" s="18"/>
      <c r="HD103" s="18"/>
      <c r="HE103" s="18"/>
      <c r="HF103" s="18"/>
      <c r="HG103" s="18"/>
      <c r="HH103" s="18"/>
      <c r="HI103" s="18"/>
      <c r="HJ103" s="18"/>
      <c r="HK103" s="18"/>
      <c r="HL103" s="18"/>
      <c r="HM103" s="18"/>
      <c r="HN103" s="18"/>
      <c r="HO103" s="18"/>
      <c r="HP103" s="18"/>
      <c r="HQ103" s="18"/>
      <c r="HR103" s="18"/>
      <c r="HS103" s="18"/>
      <c r="HT103" s="18"/>
      <c r="HU103" s="18"/>
      <c r="HV103" s="18"/>
      <c r="HW103" s="18"/>
      <c r="HX103" s="18"/>
      <c r="HY103" s="18"/>
      <c r="HZ103" s="18"/>
      <c r="IA103" s="18"/>
      <c r="IB103" s="18"/>
      <c r="IC103" s="18"/>
      <c r="ID103" s="18"/>
      <c r="IE103" s="18"/>
      <c r="IF103" s="18"/>
      <c r="IG103" s="18"/>
      <c r="IH103" s="18"/>
      <c r="II103" s="18"/>
      <c r="IJ103" s="18"/>
      <c r="IK103" s="18"/>
      <c r="IL103" s="18"/>
      <c r="IM103" s="18"/>
      <c r="IN103" s="18"/>
      <c r="IO103" s="18"/>
      <c r="IP103" s="18"/>
      <c r="IQ103" s="18"/>
      <c r="IR103" s="18"/>
      <c r="IS103" s="18"/>
      <c r="IT103" s="18"/>
      <c r="IU103" s="18"/>
      <c r="IV103" s="18"/>
      <c r="IW103" s="18"/>
      <c r="IX103" s="18"/>
      <c r="IY103" s="18"/>
      <c r="IZ103" s="18"/>
    </row>
    <row r="104" spans="2:260" s="20" customFormat="1">
      <c r="B104" s="18"/>
      <c r="C104" s="22"/>
      <c r="D104" s="23"/>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c r="GQ104" s="18"/>
      <c r="GR104" s="18"/>
      <c r="GS104" s="18"/>
      <c r="GT104" s="18"/>
      <c r="GU104" s="18"/>
      <c r="GV104" s="18"/>
      <c r="GW104" s="18"/>
      <c r="GX104" s="18"/>
      <c r="GY104" s="18"/>
      <c r="GZ104" s="18"/>
      <c r="HA104" s="18"/>
      <c r="HB104" s="18"/>
      <c r="HC104" s="18"/>
      <c r="HD104" s="18"/>
      <c r="HE104" s="18"/>
      <c r="HF104" s="18"/>
      <c r="HG104" s="18"/>
      <c r="HH104" s="18"/>
      <c r="HI104" s="18"/>
      <c r="HJ104" s="18"/>
      <c r="HK104" s="18"/>
      <c r="HL104" s="18"/>
      <c r="HM104" s="18"/>
      <c r="HN104" s="18"/>
      <c r="HO104" s="18"/>
      <c r="HP104" s="18"/>
      <c r="HQ104" s="18"/>
      <c r="HR104" s="18"/>
      <c r="HS104" s="18"/>
      <c r="HT104" s="18"/>
      <c r="HU104" s="18"/>
      <c r="HV104" s="18"/>
      <c r="HW104" s="18"/>
      <c r="HX104" s="18"/>
      <c r="HY104" s="18"/>
      <c r="HZ104" s="18"/>
      <c r="IA104" s="18"/>
      <c r="IB104" s="18"/>
      <c r="IC104" s="18"/>
      <c r="ID104" s="18"/>
      <c r="IE104" s="18"/>
      <c r="IF104" s="18"/>
      <c r="IG104" s="18"/>
      <c r="IH104" s="18"/>
      <c r="II104" s="18"/>
      <c r="IJ104" s="18"/>
      <c r="IK104" s="18"/>
      <c r="IL104" s="18"/>
      <c r="IM104" s="18"/>
      <c r="IN104" s="18"/>
      <c r="IO104" s="18"/>
      <c r="IP104" s="18"/>
      <c r="IQ104" s="18"/>
      <c r="IR104" s="18"/>
      <c r="IS104" s="18"/>
      <c r="IT104" s="18"/>
      <c r="IU104" s="18"/>
      <c r="IV104" s="18"/>
      <c r="IW104" s="18"/>
      <c r="IX104" s="18"/>
      <c r="IY104" s="18"/>
      <c r="IZ104" s="18"/>
    </row>
    <row r="105" spans="2:260" s="20" customFormat="1">
      <c r="B105" s="18"/>
      <c r="C105" s="22"/>
      <c r="D105" s="23"/>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c r="GQ105" s="18"/>
      <c r="GR105" s="18"/>
      <c r="GS105" s="18"/>
      <c r="GT105" s="18"/>
      <c r="GU105" s="18"/>
      <c r="GV105" s="18"/>
      <c r="GW105" s="18"/>
      <c r="GX105" s="18"/>
      <c r="GY105" s="18"/>
      <c r="GZ105" s="18"/>
      <c r="HA105" s="18"/>
      <c r="HB105" s="18"/>
      <c r="HC105" s="18"/>
      <c r="HD105" s="18"/>
      <c r="HE105" s="18"/>
      <c r="HF105" s="18"/>
      <c r="HG105" s="18"/>
      <c r="HH105" s="18"/>
      <c r="HI105" s="18"/>
      <c r="HJ105" s="18"/>
      <c r="HK105" s="18"/>
      <c r="HL105" s="18"/>
      <c r="HM105" s="18"/>
      <c r="HN105" s="18"/>
      <c r="HO105" s="18"/>
      <c r="HP105" s="18"/>
      <c r="HQ105" s="18"/>
      <c r="HR105" s="18"/>
      <c r="HS105" s="18"/>
      <c r="HT105" s="18"/>
      <c r="HU105" s="18"/>
      <c r="HV105" s="18"/>
      <c r="HW105" s="18"/>
      <c r="HX105" s="18"/>
      <c r="HY105" s="18"/>
      <c r="HZ105" s="18"/>
      <c r="IA105" s="18"/>
      <c r="IB105" s="18"/>
      <c r="IC105" s="18"/>
      <c r="ID105" s="18"/>
      <c r="IE105" s="18"/>
      <c r="IF105" s="18"/>
      <c r="IG105" s="18"/>
      <c r="IH105" s="18"/>
      <c r="II105" s="18"/>
      <c r="IJ105" s="18"/>
      <c r="IK105" s="18"/>
      <c r="IL105" s="18"/>
      <c r="IM105" s="18"/>
      <c r="IN105" s="18"/>
      <c r="IO105" s="18"/>
      <c r="IP105" s="18"/>
      <c r="IQ105" s="18"/>
      <c r="IR105" s="18"/>
      <c r="IS105" s="18"/>
      <c r="IT105" s="18"/>
      <c r="IU105" s="18"/>
      <c r="IV105" s="18"/>
      <c r="IW105" s="18"/>
      <c r="IX105" s="18"/>
      <c r="IY105" s="18"/>
      <c r="IZ105" s="18"/>
    </row>
    <row r="106" spans="2:260" s="20" customFormat="1">
      <c r="B106" s="18"/>
      <c r="C106" s="22"/>
      <c r="D106" s="23"/>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c r="IS106" s="18"/>
      <c r="IT106" s="18"/>
      <c r="IU106" s="18"/>
      <c r="IV106" s="18"/>
      <c r="IW106" s="18"/>
      <c r="IX106" s="18"/>
      <c r="IY106" s="18"/>
      <c r="IZ106" s="18"/>
    </row>
    <row r="107" spans="2:260" s="20" customFormat="1">
      <c r="B107" s="18"/>
      <c r="C107" s="22"/>
      <c r="D107" s="23"/>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c r="IC107" s="18"/>
      <c r="ID107" s="18"/>
      <c r="IE107" s="18"/>
      <c r="IF107" s="18"/>
      <c r="IG107" s="18"/>
      <c r="IH107" s="18"/>
      <c r="II107" s="18"/>
      <c r="IJ107" s="18"/>
      <c r="IK107" s="18"/>
      <c r="IL107" s="18"/>
      <c r="IM107" s="18"/>
      <c r="IN107" s="18"/>
      <c r="IO107" s="18"/>
      <c r="IP107" s="18"/>
      <c r="IQ107" s="18"/>
      <c r="IR107" s="18"/>
      <c r="IS107" s="18"/>
      <c r="IT107" s="18"/>
      <c r="IU107" s="18"/>
      <c r="IV107" s="18"/>
      <c r="IW107" s="18"/>
      <c r="IX107" s="18"/>
      <c r="IY107" s="18"/>
      <c r="IZ107" s="18"/>
    </row>
    <row r="108" spans="2:260" s="20" customFormat="1">
      <c r="B108" s="18"/>
      <c r="C108" s="22"/>
      <c r="D108" s="23"/>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c r="GQ108" s="18"/>
      <c r="GR108" s="18"/>
      <c r="GS108" s="18"/>
      <c r="GT108" s="18"/>
      <c r="GU108" s="18"/>
      <c r="GV108" s="18"/>
      <c r="GW108" s="18"/>
      <c r="GX108" s="18"/>
      <c r="GY108" s="18"/>
      <c r="GZ108" s="18"/>
      <c r="HA108" s="18"/>
      <c r="HB108" s="18"/>
      <c r="HC108" s="18"/>
      <c r="HD108" s="18"/>
      <c r="HE108" s="18"/>
      <c r="HF108" s="18"/>
      <c r="HG108" s="18"/>
      <c r="HH108" s="18"/>
      <c r="HI108" s="18"/>
      <c r="HJ108" s="18"/>
      <c r="HK108" s="18"/>
      <c r="HL108" s="18"/>
      <c r="HM108" s="18"/>
      <c r="HN108" s="18"/>
      <c r="HO108" s="18"/>
      <c r="HP108" s="18"/>
      <c r="HQ108" s="18"/>
      <c r="HR108" s="18"/>
      <c r="HS108" s="18"/>
      <c r="HT108" s="18"/>
      <c r="HU108" s="18"/>
      <c r="HV108" s="18"/>
      <c r="HW108" s="18"/>
      <c r="HX108" s="18"/>
      <c r="HY108" s="18"/>
      <c r="HZ108" s="18"/>
      <c r="IA108" s="18"/>
      <c r="IB108" s="18"/>
      <c r="IC108" s="18"/>
      <c r="ID108" s="18"/>
      <c r="IE108" s="18"/>
      <c r="IF108" s="18"/>
      <c r="IG108" s="18"/>
      <c r="IH108" s="18"/>
      <c r="II108" s="18"/>
      <c r="IJ108" s="18"/>
      <c r="IK108" s="18"/>
      <c r="IL108" s="18"/>
      <c r="IM108" s="18"/>
      <c r="IN108" s="18"/>
      <c r="IO108" s="18"/>
      <c r="IP108" s="18"/>
      <c r="IQ108" s="18"/>
      <c r="IR108" s="18"/>
      <c r="IS108" s="18"/>
      <c r="IT108" s="18"/>
      <c r="IU108" s="18"/>
      <c r="IV108" s="18"/>
      <c r="IW108" s="18"/>
      <c r="IX108" s="18"/>
      <c r="IY108" s="18"/>
      <c r="IZ108" s="18"/>
    </row>
    <row r="109" spans="2:260" s="20" customFormat="1">
      <c r="B109" s="18"/>
      <c r="C109" s="22"/>
      <c r="D109" s="23"/>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c r="GQ109" s="18"/>
      <c r="GR109" s="18"/>
      <c r="GS109" s="18"/>
      <c r="GT109" s="18"/>
      <c r="GU109" s="18"/>
      <c r="GV109" s="18"/>
      <c r="GW109" s="18"/>
      <c r="GX109" s="18"/>
      <c r="GY109" s="18"/>
      <c r="GZ109" s="18"/>
      <c r="HA109" s="18"/>
      <c r="HB109" s="18"/>
      <c r="HC109" s="18"/>
      <c r="HD109" s="18"/>
      <c r="HE109" s="18"/>
      <c r="HF109" s="18"/>
      <c r="HG109" s="18"/>
      <c r="HH109" s="18"/>
      <c r="HI109" s="18"/>
      <c r="HJ109" s="18"/>
      <c r="HK109" s="18"/>
      <c r="HL109" s="18"/>
      <c r="HM109" s="18"/>
      <c r="HN109" s="18"/>
      <c r="HO109" s="18"/>
      <c r="HP109" s="18"/>
      <c r="HQ109" s="18"/>
      <c r="HR109" s="18"/>
      <c r="HS109" s="18"/>
      <c r="HT109" s="18"/>
      <c r="HU109" s="18"/>
      <c r="HV109" s="18"/>
      <c r="HW109" s="18"/>
      <c r="HX109" s="18"/>
      <c r="HY109" s="18"/>
      <c r="HZ109" s="18"/>
      <c r="IA109" s="18"/>
      <c r="IB109" s="18"/>
      <c r="IC109" s="18"/>
      <c r="ID109" s="18"/>
      <c r="IE109" s="18"/>
      <c r="IF109" s="18"/>
      <c r="IG109" s="18"/>
      <c r="IH109" s="18"/>
      <c r="II109" s="18"/>
      <c r="IJ109" s="18"/>
      <c r="IK109" s="18"/>
      <c r="IL109" s="18"/>
      <c r="IM109" s="18"/>
      <c r="IN109" s="18"/>
      <c r="IO109" s="18"/>
      <c r="IP109" s="18"/>
      <c r="IQ109" s="18"/>
      <c r="IR109" s="18"/>
      <c r="IS109" s="18"/>
      <c r="IT109" s="18"/>
      <c r="IU109" s="18"/>
      <c r="IV109" s="18"/>
      <c r="IW109" s="18"/>
      <c r="IX109" s="18"/>
      <c r="IY109" s="18"/>
      <c r="IZ109" s="18"/>
    </row>
    <row r="110" spans="2:260" s="20" customFormat="1">
      <c r="B110" s="18"/>
      <c r="C110" s="22"/>
      <c r="D110" s="23"/>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c r="GQ110" s="18"/>
      <c r="GR110" s="18"/>
      <c r="GS110" s="18"/>
      <c r="GT110" s="18"/>
      <c r="GU110" s="18"/>
      <c r="GV110" s="18"/>
      <c r="GW110" s="18"/>
      <c r="GX110" s="18"/>
      <c r="GY110" s="18"/>
      <c r="GZ110" s="18"/>
      <c r="HA110" s="18"/>
      <c r="HB110" s="18"/>
      <c r="HC110" s="18"/>
      <c r="HD110" s="18"/>
      <c r="HE110" s="18"/>
      <c r="HF110" s="18"/>
      <c r="HG110" s="18"/>
      <c r="HH110" s="18"/>
      <c r="HI110" s="18"/>
      <c r="HJ110" s="18"/>
      <c r="HK110" s="18"/>
      <c r="HL110" s="18"/>
      <c r="HM110" s="18"/>
      <c r="HN110" s="18"/>
      <c r="HO110" s="18"/>
      <c r="HP110" s="18"/>
      <c r="HQ110" s="18"/>
      <c r="HR110" s="18"/>
      <c r="HS110" s="18"/>
      <c r="HT110" s="18"/>
      <c r="HU110" s="18"/>
      <c r="HV110" s="18"/>
      <c r="HW110" s="18"/>
      <c r="HX110" s="18"/>
      <c r="HY110" s="18"/>
      <c r="HZ110" s="18"/>
      <c r="IA110" s="18"/>
      <c r="IB110" s="18"/>
      <c r="IC110" s="18"/>
      <c r="ID110" s="18"/>
      <c r="IE110" s="18"/>
      <c r="IF110" s="18"/>
      <c r="IG110" s="18"/>
      <c r="IH110" s="18"/>
      <c r="II110" s="18"/>
      <c r="IJ110" s="18"/>
      <c r="IK110" s="18"/>
      <c r="IL110" s="18"/>
      <c r="IM110" s="18"/>
      <c r="IN110" s="18"/>
      <c r="IO110" s="18"/>
      <c r="IP110" s="18"/>
      <c r="IQ110" s="18"/>
      <c r="IR110" s="18"/>
      <c r="IS110" s="18"/>
      <c r="IT110" s="18"/>
      <c r="IU110" s="18"/>
      <c r="IV110" s="18"/>
      <c r="IW110" s="18"/>
      <c r="IX110" s="18"/>
      <c r="IY110" s="18"/>
      <c r="IZ110" s="18"/>
    </row>
    <row r="111" spans="2:260" s="20" customFormat="1">
      <c r="B111" s="18"/>
      <c r="C111" s="22"/>
      <c r="D111" s="23"/>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18"/>
      <c r="DJ111" s="18"/>
      <c r="DK111" s="18"/>
      <c r="DL111" s="18"/>
      <c r="DM111" s="18"/>
      <c r="DN111" s="18"/>
      <c r="DO111" s="18"/>
      <c r="DP111" s="18"/>
      <c r="DQ111" s="18"/>
      <c r="DR111" s="18"/>
      <c r="DS111" s="18"/>
      <c r="DT111" s="18"/>
      <c r="DU111" s="18"/>
      <c r="DV111" s="18"/>
      <c r="DW111" s="18"/>
      <c r="DX111" s="18"/>
      <c r="DY111" s="18"/>
      <c r="DZ111" s="18"/>
      <c r="EA111" s="18"/>
      <c r="EB111" s="18"/>
      <c r="EC111" s="18"/>
      <c r="ED111" s="18"/>
      <c r="EE111" s="18"/>
      <c r="EF111" s="18"/>
      <c r="EG111" s="18"/>
      <c r="EH111" s="18"/>
      <c r="EI111" s="18"/>
      <c r="EJ111" s="18"/>
      <c r="EK111" s="18"/>
      <c r="EL111" s="18"/>
      <c r="EM111" s="18"/>
      <c r="EN111" s="18"/>
      <c r="EO111" s="18"/>
      <c r="EP111" s="18"/>
      <c r="EQ111" s="18"/>
      <c r="ER111" s="18"/>
      <c r="ES111" s="18"/>
      <c r="ET111" s="18"/>
      <c r="EU111" s="18"/>
      <c r="EV111" s="18"/>
      <c r="EW111" s="18"/>
      <c r="EX111" s="18"/>
      <c r="EY111" s="18"/>
      <c r="EZ111" s="18"/>
      <c r="FA111" s="18"/>
      <c r="FB111" s="18"/>
      <c r="FC111" s="18"/>
      <c r="FD111" s="18"/>
      <c r="FE111" s="18"/>
      <c r="FF111" s="18"/>
      <c r="FG111" s="18"/>
      <c r="FH111" s="18"/>
      <c r="FI111" s="18"/>
      <c r="FJ111" s="18"/>
      <c r="FK111" s="18"/>
      <c r="FL111" s="18"/>
      <c r="FM111" s="18"/>
      <c r="FN111" s="18"/>
      <c r="FO111" s="18"/>
      <c r="FP111" s="18"/>
      <c r="FQ111" s="18"/>
      <c r="FR111" s="18"/>
      <c r="FS111" s="18"/>
      <c r="FT111" s="18"/>
      <c r="FU111" s="18"/>
      <c r="FV111" s="18"/>
      <c r="FW111" s="18"/>
      <c r="FX111" s="18"/>
      <c r="FY111" s="18"/>
      <c r="FZ111" s="18"/>
      <c r="GA111" s="18"/>
      <c r="GB111" s="18"/>
      <c r="GC111" s="18"/>
      <c r="GD111" s="18"/>
      <c r="GE111" s="18"/>
      <c r="GF111" s="18"/>
      <c r="GG111" s="18"/>
      <c r="GH111" s="18"/>
      <c r="GI111" s="18"/>
      <c r="GJ111" s="18"/>
      <c r="GK111" s="18"/>
      <c r="GL111" s="18"/>
      <c r="GM111" s="18"/>
      <c r="GN111" s="18"/>
      <c r="GO111" s="18"/>
      <c r="GP111" s="18"/>
      <c r="GQ111" s="18"/>
      <c r="GR111" s="18"/>
      <c r="GS111" s="18"/>
      <c r="GT111" s="18"/>
      <c r="GU111" s="18"/>
      <c r="GV111" s="18"/>
      <c r="GW111" s="18"/>
      <c r="GX111" s="18"/>
      <c r="GY111" s="18"/>
      <c r="GZ111" s="18"/>
      <c r="HA111" s="18"/>
      <c r="HB111" s="18"/>
      <c r="HC111" s="18"/>
      <c r="HD111" s="18"/>
      <c r="HE111" s="18"/>
      <c r="HF111" s="18"/>
      <c r="HG111" s="18"/>
      <c r="HH111" s="18"/>
      <c r="HI111" s="18"/>
      <c r="HJ111" s="18"/>
      <c r="HK111" s="18"/>
      <c r="HL111" s="18"/>
      <c r="HM111" s="18"/>
      <c r="HN111" s="18"/>
      <c r="HO111" s="18"/>
      <c r="HP111" s="18"/>
      <c r="HQ111" s="18"/>
      <c r="HR111" s="18"/>
      <c r="HS111" s="18"/>
      <c r="HT111" s="18"/>
      <c r="HU111" s="18"/>
      <c r="HV111" s="18"/>
      <c r="HW111" s="18"/>
      <c r="HX111" s="18"/>
      <c r="HY111" s="18"/>
      <c r="HZ111" s="18"/>
      <c r="IA111" s="18"/>
      <c r="IB111" s="18"/>
      <c r="IC111" s="18"/>
      <c r="ID111" s="18"/>
      <c r="IE111" s="18"/>
      <c r="IF111" s="18"/>
      <c r="IG111" s="18"/>
      <c r="IH111" s="18"/>
      <c r="II111" s="18"/>
      <c r="IJ111" s="18"/>
      <c r="IK111" s="18"/>
      <c r="IL111" s="18"/>
      <c r="IM111" s="18"/>
      <c r="IN111" s="18"/>
      <c r="IO111" s="18"/>
      <c r="IP111" s="18"/>
      <c r="IQ111" s="18"/>
      <c r="IR111" s="18"/>
      <c r="IS111" s="18"/>
      <c r="IT111" s="18"/>
      <c r="IU111" s="18"/>
      <c r="IV111" s="18"/>
      <c r="IW111" s="18"/>
      <c r="IX111" s="18"/>
      <c r="IY111" s="18"/>
      <c r="IZ111" s="18"/>
    </row>
    <row r="112" spans="2:260" s="20" customFormat="1">
      <c r="B112" s="18"/>
      <c r="C112" s="22"/>
      <c r="D112" s="23"/>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c r="DW112" s="18"/>
      <c r="DX112" s="18"/>
      <c r="DY112" s="18"/>
      <c r="DZ112" s="18"/>
      <c r="EA112" s="18"/>
      <c r="EB112" s="18"/>
      <c r="EC112" s="18"/>
      <c r="ED112" s="18"/>
      <c r="EE112" s="18"/>
      <c r="EF112" s="18"/>
      <c r="EG112" s="18"/>
      <c r="EH112" s="18"/>
      <c r="EI112" s="18"/>
      <c r="EJ112" s="18"/>
      <c r="EK112" s="18"/>
      <c r="EL112" s="18"/>
      <c r="EM112" s="18"/>
      <c r="EN112" s="18"/>
      <c r="EO112" s="18"/>
      <c r="EP112" s="18"/>
      <c r="EQ112" s="18"/>
      <c r="ER112" s="18"/>
      <c r="ES112" s="18"/>
      <c r="ET112" s="18"/>
      <c r="EU112" s="18"/>
      <c r="EV112" s="18"/>
      <c r="EW112" s="18"/>
      <c r="EX112" s="18"/>
      <c r="EY112" s="18"/>
      <c r="EZ112" s="18"/>
      <c r="FA112" s="18"/>
      <c r="FB112" s="18"/>
      <c r="FC112" s="18"/>
      <c r="FD112" s="18"/>
      <c r="FE112" s="18"/>
      <c r="FF112" s="18"/>
      <c r="FG112" s="18"/>
      <c r="FH112" s="18"/>
      <c r="FI112" s="18"/>
      <c r="FJ112" s="18"/>
      <c r="FK112" s="18"/>
      <c r="FL112" s="18"/>
      <c r="FM112" s="18"/>
      <c r="FN112" s="18"/>
      <c r="FO112" s="18"/>
      <c r="FP112" s="18"/>
      <c r="FQ112" s="18"/>
      <c r="FR112" s="18"/>
      <c r="FS112" s="18"/>
      <c r="FT112" s="18"/>
      <c r="FU112" s="18"/>
      <c r="FV112" s="18"/>
      <c r="FW112" s="18"/>
      <c r="FX112" s="18"/>
      <c r="FY112" s="18"/>
      <c r="FZ112" s="18"/>
      <c r="GA112" s="18"/>
      <c r="GB112" s="18"/>
      <c r="GC112" s="18"/>
      <c r="GD112" s="18"/>
      <c r="GE112" s="18"/>
      <c r="GF112" s="18"/>
      <c r="GG112" s="18"/>
      <c r="GH112" s="18"/>
      <c r="GI112" s="18"/>
      <c r="GJ112" s="18"/>
      <c r="GK112" s="18"/>
      <c r="GL112" s="18"/>
      <c r="GM112" s="18"/>
      <c r="GN112" s="18"/>
      <c r="GO112" s="18"/>
      <c r="GP112" s="18"/>
      <c r="GQ112" s="18"/>
      <c r="GR112" s="18"/>
      <c r="GS112" s="18"/>
      <c r="GT112" s="18"/>
      <c r="GU112" s="18"/>
      <c r="GV112" s="18"/>
      <c r="GW112" s="18"/>
      <c r="GX112" s="18"/>
      <c r="GY112" s="18"/>
      <c r="GZ112" s="18"/>
      <c r="HA112" s="18"/>
      <c r="HB112" s="18"/>
      <c r="HC112" s="18"/>
      <c r="HD112" s="18"/>
      <c r="HE112" s="18"/>
      <c r="HF112" s="18"/>
      <c r="HG112" s="18"/>
      <c r="HH112" s="18"/>
      <c r="HI112" s="18"/>
      <c r="HJ112" s="18"/>
      <c r="HK112" s="18"/>
      <c r="HL112" s="18"/>
      <c r="HM112" s="18"/>
      <c r="HN112" s="18"/>
      <c r="HO112" s="18"/>
      <c r="HP112" s="18"/>
      <c r="HQ112" s="18"/>
      <c r="HR112" s="18"/>
      <c r="HS112" s="18"/>
      <c r="HT112" s="18"/>
      <c r="HU112" s="18"/>
      <c r="HV112" s="18"/>
      <c r="HW112" s="18"/>
      <c r="HX112" s="18"/>
      <c r="HY112" s="18"/>
      <c r="HZ112" s="18"/>
      <c r="IA112" s="18"/>
      <c r="IB112" s="18"/>
      <c r="IC112" s="18"/>
      <c r="ID112" s="18"/>
      <c r="IE112" s="18"/>
      <c r="IF112" s="18"/>
      <c r="IG112" s="18"/>
      <c r="IH112" s="18"/>
      <c r="II112" s="18"/>
      <c r="IJ112" s="18"/>
      <c r="IK112" s="18"/>
      <c r="IL112" s="18"/>
      <c r="IM112" s="18"/>
      <c r="IN112" s="18"/>
      <c r="IO112" s="18"/>
      <c r="IP112" s="18"/>
      <c r="IQ112" s="18"/>
      <c r="IR112" s="18"/>
      <c r="IS112" s="18"/>
      <c r="IT112" s="18"/>
      <c r="IU112" s="18"/>
      <c r="IV112" s="18"/>
      <c r="IW112" s="18"/>
      <c r="IX112" s="18"/>
      <c r="IY112" s="18"/>
      <c r="IZ112" s="18"/>
    </row>
    <row r="113" spans="2:260" s="20" customFormat="1">
      <c r="B113" s="18"/>
      <c r="C113" s="22"/>
      <c r="D113" s="23"/>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18"/>
      <c r="EQ113" s="18"/>
      <c r="ER113" s="18"/>
      <c r="ES113" s="18"/>
      <c r="ET113" s="18"/>
      <c r="EU113" s="18"/>
      <c r="EV113" s="18"/>
      <c r="EW113" s="18"/>
      <c r="EX113" s="18"/>
      <c r="EY113" s="18"/>
      <c r="EZ113" s="18"/>
      <c r="FA113" s="18"/>
      <c r="FB113" s="18"/>
      <c r="FC113" s="18"/>
      <c r="FD113" s="18"/>
      <c r="FE113" s="18"/>
      <c r="FF113" s="18"/>
      <c r="FG113" s="18"/>
      <c r="FH113" s="18"/>
      <c r="FI113" s="18"/>
      <c r="FJ113" s="18"/>
      <c r="FK113" s="18"/>
      <c r="FL113" s="18"/>
      <c r="FM113" s="18"/>
      <c r="FN113" s="18"/>
      <c r="FO113" s="18"/>
      <c r="FP113" s="18"/>
      <c r="FQ113" s="18"/>
      <c r="FR113" s="18"/>
      <c r="FS113" s="18"/>
      <c r="FT113" s="18"/>
      <c r="FU113" s="18"/>
      <c r="FV113" s="18"/>
      <c r="FW113" s="18"/>
      <c r="FX113" s="18"/>
      <c r="FY113" s="18"/>
      <c r="FZ113" s="18"/>
      <c r="GA113" s="18"/>
      <c r="GB113" s="18"/>
      <c r="GC113" s="18"/>
      <c r="GD113" s="18"/>
      <c r="GE113" s="18"/>
      <c r="GF113" s="18"/>
      <c r="GG113" s="18"/>
      <c r="GH113" s="18"/>
      <c r="GI113" s="18"/>
      <c r="GJ113" s="18"/>
      <c r="GK113" s="18"/>
      <c r="GL113" s="18"/>
      <c r="GM113" s="18"/>
      <c r="GN113" s="18"/>
      <c r="GO113" s="18"/>
      <c r="GP113" s="18"/>
      <c r="GQ113" s="18"/>
      <c r="GR113" s="18"/>
      <c r="GS113" s="18"/>
      <c r="GT113" s="18"/>
      <c r="GU113" s="18"/>
      <c r="GV113" s="18"/>
      <c r="GW113" s="18"/>
      <c r="GX113" s="18"/>
      <c r="GY113" s="18"/>
      <c r="GZ113" s="18"/>
      <c r="HA113" s="18"/>
      <c r="HB113" s="18"/>
      <c r="HC113" s="18"/>
      <c r="HD113" s="18"/>
      <c r="HE113" s="18"/>
      <c r="HF113" s="18"/>
      <c r="HG113" s="18"/>
      <c r="HH113" s="18"/>
      <c r="HI113" s="18"/>
      <c r="HJ113" s="18"/>
      <c r="HK113" s="18"/>
      <c r="HL113" s="18"/>
      <c r="HM113" s="18"/>
      <c r="HN113" s="18"/>
      <c r="HO113" s="18"/>
      <c r="HP113" s="18"/>
      <c r="HQ113" s="18"/>
      <c r="HR113" s="18"/>
      <c r="HS113" s="18"/>
      <c r="HT113" s="18"/>
      <c r="HU113" s="18"/>
      <c r="HV113" s="18"/>
      <c r="HW113" s="18"/>
      <c r="HX113" s="18"/>
      <c r="HY113" s="18"/>
      <c r="HZ113" s="18"/>
      <c r="IA113" s="18"/>
      <c r="IB113" s="18"/>
      <c r="IC113" s="18"/>
      <c r="ID113" s="18"/>
      <c r="IE113" s="18"/>
      <c r="IF113" s="18"/>
      <c r="IG113" s="18"/>
      <c r="IH113" s="18"/>
      <c r="II113" s="18"/>
      <c r="IJ113" s="18"/>
      <c r="IK113" s="18"/>
      <c r="IL113" s="18"/>
      <c r="IM113" s="18"/>
      <c r="IN113" s="18"/>
      <c r="IO113" s="18"/>
      <c r="IP113" s="18"/>
      <c r="IQ113" s="18"/>
      <c r="IR113" s="18"/>
      <c r="IS113" s="18"/>
      <c r="IT113" s="18"/>
      <c r="IU113" s="18"/>
      <c r="IV113" s="18"/>
      <c r="IW113" s="18"/>
      <c r="IX113" s="18"/>
      <c r="IY113" s="18"/>
      <c r="IZ113" s="18"/>
    </row>
    <row r="114" spans="2:260" s="20" customFormat="1">
      <c r="B114" s="18"/>
      <c r="C114" s="22"/>
      <c r="D114" s="23"/>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18"/>
      <c r="EQ114" s="18"/>
      <c r="ER114" s="18"/>
      <c r="ES114" s="18"/>
      <c r="ET114" s="18"/>
      <c r="EU114" s="18"/>
      <c r="EV114" s="18"/>
      <c r="EW114" s="18"/>
      <c r="EX114" s="18"/>
      <c r="EY114" s="18"/>
      <c r="EZ114" s="18"/>
      <c r="FA114" s="18"/>
      <c r="FB114" s="18"/>
      <c r="FC114" s="18"/>
      <c r="FD114" s="18"/>
      <c r="FE114" s="18"/>
      <c r="FF114" s="18"/>
      <c r="FG114" s="18"/>
      <c r="FH114" s="18"/>
      <c r="FI114" s="18"/>
      <c r="FJ114" s="18"/>
      <c r="FK114" s="18"/>
      <c r="FL114" s="18"/>
      <c r="FM114" s="18"/>
      <c r="FN114" s="18"/>
      <c r="FO114" s="18"/>
      <c r="FP114" s="18"/>
      <c r="FQ114" s="18"/>
      <c r="FR114" s="18"/>
      <c r="FS114" s="18"/>
      <c r="FT114" s="18"/>
      <c r="FU114" s="18"/>
      <c r="FV114" s="18"/>
      <c r="FW114" s="18"/>
      <c r="FX114" s="18"/>
      <c r="FY114" s="18"/>
      <c r="FZ114" s="18"/>
      <c r="GA114" s="18"/>
      <c r="GB114" s="18"/>
      <c r="GC114" s="18"/>
      <c r="GD114" s="18"/>
      <c r="GE114" s="18"/>
      <c r="GF114" s="18"/>
      <c r="GG114" s="18"/>
      <c r="GH114" s="18"/>
      <c r="GI114" s="18"/>
      <c r="GJ114" s="18"/>
      <c r="GK114" s="18"/>
      <c r="GL114" s="18"/>
      <c r="GM114" s="18"/>
      <c r="GN114" s="18"/>
      <c r="GO114" s="18"/>
      <c r="GP114" s="18"/>
      <c r="GQ114" s="18"/>
      <c r="GR114" s="18"/>
      <c r="GS114" s="18"/>
      <c r="GT114" s="18"/>
      <c r="GU114" s="18"/>
      <c r="GV114" s="18"/>
      <c r="GW114" s="18"/>
      <c r="GX114" s="18"/>
      <c r="GY114" s="18"/>
      <c r="GZ114" s="18"/>
      <c r="HA114" s="18"/>
      <c r="HB114" s="18"/>
      <c r="HC114" s="18"/>
      <c r="HD114" s="18"/>
      <c r="HE114" s="18"/>
      <c r="HF114" s="18"/>
      <c r="HG114" s="18"/>
      <c r="HH114" s="18"/>
      <c r="HI114" s="18"/>
      <c r="HJ114" s="18"/>
      <c r="HK114" s="18"/>
      <c r="HL114" s="18"/>
      <c r="HM114" s="18"/>
      <c r="HN114" s="18"/>
      <c r="HO114" s="18"/>
      <c r="HP114" s="18"/>
      <c r="HQ114" s="18"/>
      <c r="HR114" s="18"/>
      <c r="HS114" s="18"/>
      <c r="HT114" s="18"/>
      <c r="HU114" s="18"/>
      <c r="HV114" s="18"/>
      <c r="HW114" s="18"/>
      <c r="HX114" s="18"/>
      <c r="HY114" s="18"/>
      <c r="HZ114" s="18"/>
      <c r="IA114" s="18"/>
      <c r="IB114" s="18"/>
      <c r="IC114" s="18"/>
      <c r="ID114" s="18"/>
      <c r="IE114" s="18"/>
      <c r="IF114" s="18"/>
      <c r="IG114" s="18"/>
      <c r="IH114" s="18"/>
      <c r="II114" s="18"/>
      <c r="IJ114" s="18"/>
      <c r="IK114" s="18"/>
      <c r="IL114" s="18"/>
      <c r="IM114" s="18"/>
      <c r="IN114" s="18"/>
      <c r="IO114" s="18"/>
      <c r="IP114" s="18"/>
      <c r="IQ114" s="18"/>
      <c r="IR114" s="18"/>
      <c r="IS114" s="18"/>
      <c r="IT114" s="18"/>
      <c r="IU114" s="18"/>
      <c r="IV114" s="18"/>
      <c r="IW114" s="18"/>
      <c r="IX114" s="18"/>
      <c r="IY114" s="18"/>
      <c r="IZ114" s="18"/>
    </row>
    <row r="115" spans="2:260" s="20" customFormat="1">
      <c r="B115" s="18"/>
      <c r="C115" s="22"/>
      <c r="D115" s="23"/>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c r="IC115" s="18"/>
      <c r="ID115" s="18"/>
      <c r="IE115" s="18"/>
      <c r="IF115" s="18"/>
      <c r="IG115" s="18"/>
      <c r="IH115" s="18"/>
      <c r="II115" s="18"/>
      <c r="IJ115" s="18"/>
      <c r="IK115" s="18"/>
      <c r="IL115" s="18"/>
      <c r="IM115" s="18"/>
      <c r="IN115" s="18"/>
      <c r="IO115" s="18"/>
      <c r="IP115" s="18"/>
      <c r="IQ115" s="18"/>
      <c r="IR115" s="18"/>
      <c r="IS115" s="18"/>
      <c r="IT115" s="18"/>
      <c r="IU115" s="18"/>
      <c r="IV115" s="18"/>
      <c r="IW115" s="18"/>
      <c r="IX115" s="18"/>
      <c r="IY115" s="18"/>
      <c r="IZ115" s="18"/>
    </row>
    <row r="116" spans="2:260" s="20" customFormat="1">
      <c r="B116" s="18"/>
      <c r="C116" s="22"/>
      <c r="D116" s="23"/>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c r="IS116" s="18"/>
      <c r="IT116" s="18"/>
      <c r="IU116" s="18"/>
      <c r="IV116" s="18"/>
      <c r="IW116" s="18"/>
      <c r="IX116" s="18"/>
      <c r="IY116" s="18"/>
      <c r="IZ116" s="18"/>
    </row>
    <row r="117" spans="2:260" s="20" customFormat="1">
      <c r="B117" s="18"/>
      <c r="C117" s="22"/>
      <c r="D117" s="23"/>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c r="IC117" s="18"/>
      <c r="ID117" s="18"/>
      <c r="IE117" s="18"/>
      <c r="IF117" s="18"/>
      <c r="IG117" s="18"/>
      <c r="IH117" s="18"/>
      <c r="II117" s="18"/>
      <c r="IJ117" s="18"/>
      <c r="IK117" s="18"/>
      <c r="IL117" s="18"/>
      <c r="IM117" s="18"/>
      <c r="IN117" s="18"/>
      <c r="IO117" s="18"/>
      <c r="IP117" s="18"/>
      <c r="IQ117" s="18"/>
      <c r="IR117" s="18"/>
      <c r="IS117" s="18"/>
      <c r="IT117" s="18"/>
      <c r="IU117" s="18"/>
      <c r="IV117" s="18"/>
      <c r="IW117" s="18"/>
      <c r="IX117" s="18"/>
      <c r="IY117" s="18"/>
      <c r="IZ117" s="18"/>
    </row>
    <row r="118" spans="2:260" s="20" customFormat="1">
      <c r="B118" s="18"/>
      <c r="C118" s="22"/>
      <c r="D118" s="23"/>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c r="IC118" s="18"/>
      <c r="ID118" s="18"/>
      <c r="IE118" s="18"/>
      <c r="IF118" s="18"/>
      <c r="IG118" s="18"/>
      <c r="IH118" s="18"/>
      <c r="II118" s="18"/>
      <c r="IJ118" s="18"/>
      <c r="IK118" s="18"/>
      <c r="IL118" s="18"/>
      <c r="IM118" s="18"/>
      <c r="IN118" s="18"/>
      <c r="IO118" s="18"/>
      <c r="IP118" s="18"/>
      <c r="IQ118" s="18"/>
      <c r="IR118" s="18"/>
      <c r="IS118" s="18"/>
      <c r="IT118" s="18"/>
      <c r="IU118" s="18"/>
      <c r="IV118" s="18"/>
      <c r="IW118" s="18"/>
      <c r="IX118" s="18"/>
      <c r="IY118" s="18"/>
      <c r="IZ118" s="18"/>
    </row>
    <row r="119" spans="2:260" s="20" customFormat="1">
      <c r="B119" s="18"/>
      <c r="C119" s="22"/>
      <c r="D119" s="23"/>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c r="IC119" s="18"/>
      <c r="ID119" s="18"/>
      <c r="IE119" s="18"/>
      <c r="IF119" s="18"/>
      <c r="IG119" s="18"/>
      <c r="IH119" s="18"/>
      <c r="II119" s="18"/>
      <c r="IJ119" s="18"/>
      <c r="IK119" s="18"/>
      <c r="IL119" s="18"/>
      <c r="IM119" s="18"/>
      <c r="IN119" s="18"/>
      <c r="IO119" s="18"/>
      <c r="IP119" s="18"/>
      <c r="IQ119" s="18"/>
      <c r="IR119" s="18"/>
      <c r="IS119" s="18"/>
      <c r="IT119" s="18"/>
      <c r="IU119" s="18"/>
      <c r="IV119" s="18"/>
      <c r="IW119" s="18"/>
      <c r="IX119" s="18"/>
      <c r="IY119" s="18"/>
      <c r="IZ119" s="18"/>
    </row>
    <row r="120" spans="2:260" s="20" customFormat="1">
      <c r="B120" s="18"/>
      <c r="C120" s="22"/>
      <c r="D120" s="23"/>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c r="FP120" s="18"/>
      <c r="FQ120" s="18"/>
      <c r="FR120" s="18"/>
      <c r="FS120" s="18"/>
      <c r="FT120" s="18"/>
      <c r="FU120" s="18"/>
      <c r="FV120" s="18"/>
      <c r="FW120" s="18"/>
      <c r="FX120" s="18"/>
      <c r="FY120" s="18"/>
      <c r="FZ120" s="18"/>
      <c r="GA120" s="18"/>
      <c r="GB120" s="18"/>
      <c r="GC120" s="18"/>
      <c r="GD120" s="18"/>
      <c r="GE120" s="18"/>
      <c r="GF120" s="18"/>
      <c r="GG120" s="18"/>
      <c r="GH120" s="18"/>
      <c r="GI120" s="18"/>
      <c r="GJ120" s="18"/>
      <c r="GK120" s="18"/>
      <c r="GL120" s="18"/>
      <c r="GM120" s="18"/>
      <c r="GN120" s="18"/>
      <c r="GO120" s="18"/>
      <c r="GP120" s="18"/>
      <c r="GQ120" s="18"/>
      <c r="GR120" s="18"/>
      <c r="GS120" s="18"/>
      <c r="GT120" s="18"/>
      <c r="GU120" s="18"/>
      <c r="GV120" s="18"/>
      <c r="GW120" s="18"/>
      <c r="GX120" s="18"/>
      <c r="GY120" s="18"/>
      <c r="GZ120" s="18"/>
      <c r="HA120" s="18"/>
      <c r="HB120" s="18"/>
      <c r="HC120" s="18"/>
      <c r="HD120" s="18"/>
      <c r="HE120" s="18"/>
      <c r="HF120" s="18"/>
      <c r="HG120" s="18"/>
      <c r="HH120" s="18"/>
      <c r="HI120" s="18"/>
      <c r="HJ120" s="18"/>
      <c r="HK120" s="18"/>
      <c r="HL120" s="18"/>
      <c r="HM120" s="18"/>
      <c r="HN120" s="18"/>
      <c r="HO120" s="18"/>
      <c r="HP120" s="18"/>
      <c r="HQ120" s="18"/>
      <c r="HR120" s="18"/>
      <c r="HS120" s="18"/>
      <c r="HT120" s="18"/>
      <c r="HU120" s="18"/>
      <c r="HV120" s="18"/>
      <c r="HW120" s="18"/>
      <c r="HX120" s="18"/>
      <c r="HY120" s="18"/>
      <c r="HZ120" s="18"/>
      <c r="IA120" s="18"/>
      <c r="IB120" s="18"/>
      <c r="IC120" s="18"/>
      <c r="ID120" s="18"/>
      <c r="IE120" s="18"/>
      <c r="IF120" s="18"/>
      <c r="IG120" s="18"/>
      <c r="IH120" s="18"/>
      <c r="II120" s="18"/>
      <c r="IJ120" s="18"/>
      <c r="IK120" s="18"/>
      <c r="IL120" s="18"/>
      <c r="IM120" s="18"/>
      <c r="IN120" s="18"/>
      <c r="IO120" s="18"/>
      <c r="IP120" s="18"/>
      <c r="IQ120" s="18"/>
      <c r="IR120" s="18"/>
      <c r="IS120" s="18"/>
      <c r="IT120" s="18"/>
      <c r="IU120" s="18"/>
      <c r="IV120" s="18"/>
      <c r="IW120" s="18"/>
      <c r="IX120" s="18"/>
      <c r="IY120" s="18"/>
      <c r="IZ120" s="18"/>
    </row>
    <row r="121" spans="2:260" s="20" customFormat="1">
      <c r="B121" s="18"/>
      <c r="C121" s="22"/>
      <c r="D121" s="23"/>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18"/>
      <c r="EX121" s="18"/>
      <c r="EY121" s="18"/>
      <c r="EZ121" s="18"/>
      <c r="FA121" s="18"/>
      <c r="FB121" s="18"/>
      <c r="FC121" s="18"/>
      <c r="FD121" s="18"/>
      <c r="FE121" s="18"/>
      <c r="FF121" s="18"/>
      <c r="FG121" s="18"/>
      <c r="FH121" s="18"/>
      <c r="FI121" s="18"/>
      <c r="FJ121" s="18"/>
      <c r="FK121" s="18"/>
      <c r="FL121" s="18"/>
      <c r="FM121" s="18"/>
      <c r="FN121" s="18"/>
      <c r="FO121" s="18"/>
      <c r="FP121" s="18"/>
      <c r="FQ121" s="18"/>
      <c r="FR121" s="18"/>
      <c r="FS121" s="18"/>
      <c r="FT121" s="18"/>
      <c r="FU121" s="18"/>
      <c r="FV121" s="18"/>
      <c r="FW121" s="18"/>
      <c r="FX121" s="18"/>
      <c r="FY121" s="18"/>
      <c r="FZ121" s="18"/>
      <c r="GA121" s="18"/>
      <c r="GB121" s="18"/>
      <c r="GC121" s="18"/>
      <c r="GD121" s="18"/>
      <c r="GE121" s="18"/>
      <c r="GF121" s="18"/>
      <c r="GG121" s="18"/>
      <c r="GH121" s="18"/>
      <c r="GI121" s="18"/>
      <c r="GJ121" s="18"/>
      <c r="GK121" s="18"/>
      <c r="GL121" s="18"/>
      <c r="GM121" s="18"/>
      <c r="GN121" s="18"/>
      <c r="GO121" s="18"/>
      <c r="GP121" s="18"/>
      <c r="GQ121" s="18"/>
      <c r="GR121" s="18"/>
      <c r="GS121" s="18"/>
      <c r="GT121" s="18"/>
      <c r="GU121" s="18"/>
      <c r="GV121" s="18"/>
      <c r="GW121" s="18"/>
      <c r="GX121" s="18"/>
      <c r="GY121" s="18"/>
      <c r="GZ121" s="18"/>
      <c r="HA121" s="18"/>
      <c r="HB121" s="18"/>
      <c r="HC121" s="18"/>
      <c r="HD121" s="18"/>
      <c r="HE121" s="18"/>
      <c r="HF121" s="18"/>
      <c r="HG121" s="18"/>
      <c r="HH121" s="18"/>
      <c r="HI121" s="18"/>
      <c r="HJ121" s="18"/>
      <c r="HK121" s="18"/>
      <c r="HL121" s="18"/>
      <c r="HM121" s="18"/>
      <c r="HN121" s="18"/>
      <c r="HO121" s="18"/>
      <c r="HP121" s="18"/>
      <c r="HQ121" s="18"/>
      <c r="HR121" s="18"/>
      <c r="HS121" s="18"/>
      <c r="HT121" s="18"/>
      <c r="HU121" s="18"/>
      <c r="HV121" s="18"/>
      <c r="HW121" s="18"/>
      <c r="HX121" s="18"/>
      <c r="HY121" s="18"/>
      <c r="HZ121" s="18"/>
      <c r="IA121" s="18"/>
      <c r="IB121" s="18"/>
      <c r="IC121" s="18"/>
      <c r="ID121" s="18"/>
      <c r="IE121" s="18"/>
      <c r="IF121" s="18"/>
      <c r="IG121" s="18"/>
      <c r="IH121" s="18"/>
      <c r="II121" s="18"/>
      <c r="IJ121" s="18"/>
      <c r="IK121" s="18"/>
      <c r="IL121" s="18"/>
      <c r="IM121" s="18"/>
      <c r="IN121" s="18"/>
      <c r="IO121" s="18"/>
      <c r="IP121" s="18"/>
      <c r="IQ121" s="18"/>
      <c r="IR121" s="18"/>
      <c r="IS121" s="18"/>
      <c r="IT121" s="18"/>
      <c r="IU121" s="18"/>
      <c r="IV121" s="18"/>
      <c r="IW121" s="18"/>
      <c r="IX121" s="18"/>
      <c r="IY121" s="18"/>
      <c r="IZ121" s="18"/>
    </row>
    <row r="122" spans="2:260" s="20" customFormat="1">
      <c r="B122" s="18"/>
      <c r="C122" s="22"/>
      <c r="D122" s="23"/>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18"/>
      <c r="EX122" s="18"/>
      <c r="EY122" s="18"/>
      <c r="EZ122" s="18"/>
      <c r="FA122" s="18"/>
      <c r="FB122" s="18"/>
      <c r="FC122" s="18"/>
      <c r="FD122" s="18"/>
      <c r="FE122" s="18"/>
      <c r="FF122" s="18"/>
      <c r="FG122" s="18"/>
      <c r="FH122" s="18"/>
      <c r="FI122" s="18"/>
      <c r="FJ122" s="18"/>
      <c r="FK122" s="18"/>
      <c r="FL122" s="18"/>
      <c r="FM122" s="18"/>
      <c r="FN122" s="18"/>
      <c r="FO122" s="18"/>
      <c r="FP122" s="18"/>
      <c r="FQ122" s="18"/>
      <c r="FR122" s="18"/>
      <c r="FS122" s="18"/>
      <c r="FT122" s="18"/>
      <c r="FU122" s="18"/>
      <c r="FV122" s="18"/>
      <c r="FW122" s="18"/>
      <c r="FX122" s="18"/>
      <c r="FY122" s="18"/>
      <c r="FZ122" s="18"/>
      <c r="GA122" s="18"/>
      <c r="GB122" s="18"/>
      <c r="GC122" s="18"/>
      <c r="GD122" s="18"/>
      <c r="GE122" s="18"/>
      <c r="GF122" s="18"/>
      <c r="GG122" s="18"/>
      <c r="GH122" s="18"/>
      <c r="GI122" s="18"/>
      <c r="GJ122" s="18"/>
      <c r="GK122" s="18"/>
      <c r="GL122" s="18"/>
      <c r="GM122" s="18"/>
      <c r="GN122" s="18"/>
      <c r="GO122" s="18"/>
      <c r="GP122" s="18"/>
      <c r="GQ122" s="18"/>
      <c r="GR122" s="18"/>
      <c r="GS122" s="18"/>
      <c r="GT122" s="18"/>
      <c r="GU122" s="18"/>
      <c r="GV122" s="18"/>
      <c r="GW122" s="18"/>
      <c r="GX122" s="18"/>
      <c r="GY122" s="18"/>
      <c r="GZ122" s="18"/>
      <c r="HA122" s="18"/>
      <c r="HB122" s="18"/>
      <c r="HC122" s="18"/>
      <c r="HD122" s="18"/>
      <c r="HE122" s="18"/>
      <c r="HF122" s="18"/>
      <c r="HG122" s="18"/>
      <c r="HH122" s="18"/>
      <c r="HI122" s="18"/>
      <c r="HJ122" s="18"/>
      <c r="HK122" s="18"/>
      <c r="HL122" s="18"/>
      <c r="HM122" s="18"/>
      <c r="HN122" s="18"/>
      <c r="HO122" s="18"/>
      <c r="HP122" s="18"/>
      <c r="HQ122" s="18"/>
      <c r="HR122" s="18"/>
      <c r="HS122" s="18"/>
      <c r="HT122" s="18"/>
      <c r="HU122" s="18"/>
      <c r="HV122" s="18"/>
      <c r="HW122" s="18"/>
      <c r="HX122" s="18"/>
      <c r="HY122" s="18"/>
      <c r="HZ122" s="18"/>
      <c r="IA122" s="18"/>
      <c r="IB122" s="18"/>
      <c r="IC122" s="18"/>
      <c r="ID122" s="18"/>
      <c r="IE122" s="18"/>
      <c r="IF122" s="18"/>
      <c r="IG122" s="18"/>
      <c r="IH122" s="18"/>
      <c r="II122" s="18"/>
      <c r="IJ122" s="18"/>
      <c r="IK122" s="18"/>
      <c r="IL122" s="18"/>
      <c r="IM122" s="18"/>
      <c r="IN122" s="18"/>
      <c r="IO122" s="18"/>
      <c r="IP122" s="18"/>
      <c r="IQ122" s="18"/>
      <c r="IR122" s="18"/>
      <c r="IS122" s="18"/>
      <c r="IT122" s="18"/>
      <c r="IU122" s="18"/>
      <c r="IV122" s="18"/>
      <c r="IW122" s="18"/>
      <c r="IX122" s="18"/>
      <c r="IY122" s="18"/>
      <c r="IZ122" s="18"/>
    </row>
    <row r="123" spans="2:260" s="20" customFormat="1">
      <c r="B123" s="18"/>
      <c r="C123" s="22"/>
      <c r="D123" s="23"/>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18"/>
      <c r="EQ123" s="18"/>
      <c r="ER123" s="18"/>
      <c r="ES123" s="18"/>
      <c r="ET123" s="18"/>
      <c r="EU123" s="18"/>
      <c r="EV123" s="18"/>
      <c r="EW123" s="18"/>
      <c r="EX123" s="18"/>
      <c r="EY123" s="18"/>
      <c r="EZ123" s="18"/>
      <c r="FA123" s="18"/>
      <c r="FB123" s="18"/>
      <c r="FC123" s="18"/>
      <c r="FD123" s="18"/>
      <c r="FE123" s="18"/>
      <c r="FF123" s="18"/>
      <c r="FG123" s="18"/>
      <c r="FH123" s="18"/>
      <c r="FI123" s="18"/>
      <c r="FJ123" s="18"/>
      <c r="FK123" s="18"/>
      <c r="FL123" s="18"/>
      <c r="FM123" s="18"/>
      <c r="FN123" s="18"/>
      <c r="FO123" s="18"/>
      <c r="FP123" s="18"/>
      <c r="FQ123" s="18"/>
      <c r="FR123" s="18"/>
      <c r="FS123" s="18"/>
      <c r="FT123" s="18"/>
      <c r="FU123" s="18"/>
      <c r="FV123" s="18"/>
      <c r="FW123" s="18"/>
      <c r="FX123" s="18"/>
      <c r="FY123" s="18"/>
      <c r="FZ123" s="18"/>
      <c r="GA123" s="18"/>
      <c r="GB123" s="18"/>
      <c r="GC123" s="18"/>
      <c r="GD123" s="18"/>
      <c r="GE123" s="18"/>
      <c r="GF123" s="18"/>
      <c r="GG123" s="18"/>
      <c r="GH123" s="18"/>
      <c r="GI123" s="18"/>
      <c r="GJ123" s="18"/>
      <c r="GK123" s="18"/>
      <c r="GL123" s="18"/>
      <c r="GM123" s="18"/>
      <c r="GN123" s="18"/>
      <c r="GO123" s="18"/>
      <c r="GP123" s="18"/>
      <c r="GQ123" s="18"/>
      <c r="GR123" s="18"/>
      <c r="GS123" s="18"/>
      <c r="GT123" s="18"/>
      <c r="GU123" s="18"/>
      <c r="GV123" s="18"/>
      <c r="GW123" s="18"/>
      <c r="GX123" s="18"/>
      <c r="GY123" s="18"/>
      <c r="GZ123" s="18"/>
      <c r="HA123" s="18"/>
      <c r="HB123" s="18"/>
      <c r="HC123" s="18"/>
      <c r="HD123" s="18"/>
      <c r="HE123" s="18"/>
      <c r="HF123" s="18"/>
      <c r="HG123" s="18"/>
      <c r="HH123" s="18"/>
      <c r="HI123" s="18"/>
      <c r="HJ123" s="18"/>
      <c r="HK123" s="18"/>
      <c r="HL123" s="18"/>
      <c r="HM123" s="18"/>
      <c r="HN123" s="18"/>
      <c r="HO123" s="18"/>
      <c r="HP123" s="18"/>
      <c r="HQ123" s="18"/>
      <c r="HR123" s="18"/>
      <c r="HS123" s="18"/>
      <c r="HT123" s="18"/>
      <c r="HU123" s="18"/>
      <c r="HV123" s="18"/>
      <c r="HW123" s="18"/>
      <c r="HX123" s="18"/>
      <c r="HY123" s="18"/>
      <c r="HZ123" s="18"/>
      <c r="IA123" s="18"/>
      <c r="IB123" s="18"/>
      <c r="IC123" s="18"/>
      <c r="ID123" s="18"/>
      <c r="IE123" s="18"/>
      <c r="IF123" s="18"/>
      <c r="IG123" s="18"/>
      <c r="IH123" s="18"/>
      <c r="II123" s="18"/>
      <c r="IJ123" s="18"/>
      <c r="IK123" s="18"/>
      <c r="IL123" s="18"/>
      <c r="IM123" s="18"/>
      <c r="IN123" s="18"/>
      <c r="IO123" s="18"/>
      <c r="IP123" s="18"/>
      <c r="IQ123" s="18"/>
      <c r="IR123" s="18"/>
      <c r="IS123" s="18"/>
      <c r="IT123" s="18"/>
      <c r="IU123" s="18"/>
      <c r="IV123" s="18"/>
      <c r="IW123" s="18"/>
      <c r="IX123" s="18"/>
      <c r="IY123" s="18"/>
      <c r="IZ123" s="18"/>
    </row>
    <row r="124" spans="2:260" s="20" customFormat="1">
      <c r="B124" s="18"/>
      <c r="C124" s="22"/>
      <c r="D124" s="23"/>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18"/>
      <c r="EQ124" s="18"/>
      <c r="ER124" s="18"/>
      <c r="ES124" s="18"/>
      <c r="ET124" s="18"/>
      <c r="EU124" s="18"/>
      <c r="EV124" s="18"/>
      <c r="EW124" s="18"/>
      <c r="EX124" s="18"/>
      <c r="EY124" s="18"/>
      <c r="EZ124" s="18"/>
      <c r="FA124" s="18"/>
      <c r="FB124" s="18"/>
      <c r="FC124" s="18"/>
      <c r="FD124" s="18"/>
      <c r="FE124" s="18"/>
      <c r="FF124" s="18"/>
      <c r="FG124" s="18"/>
      <c r="FH124" s="18"/>
      <c r="FI124" s="18"/>
      <c r="FJ124" s="18"/>
      <c r="FK124" s="18"/>
      <c r="FL124" s="18"/>
      <c r="FM124" s="18"/>
      <c r="FN124" s="18"/>
      <c r="FO124" s="18"/>
      <c r="FP124" s="18"/>
      <c r="FQ124" s="18"/>
      <c r="FR124" s="18"/>
      <c r="FS124" s="18"/>
      <c r="FT124" s="18"/>
      <c r="FU124" s="18"/>
      <c r="FV124" s="18"/>
      <c r="FW124" s="18"/>
      <c r="FX124" s="18"/>
      <c r="FY124" s="18"/>
      <c r="FZ124" s="18"/>
      <c r="GA124" s="18"/>
      <c r="GB124" s="18"/>
      <c r="GC124" s="18"/>
      <c r="GD124" s="18"/>
      <c r="GE124" s="18"/>
      <c r="GF124" s="18"/>
      <c r="GG124" s="18"/>
      <c r="GH124" s="18"/>
      <c r="GI124" s="18"/>
      <c r="GJ124" s="18"/>
      <c r="GK124" s="18"/>
      <c r="GL124" s="18"/>
      <c r="GM124" s="18"/>
      <c r="GN124" s="18"/>
      <c r="GO124" s="18"/>
      <c r="GP124" s="18"/>
      <c r="GQ124" s="18"/>
      <c r="GR124" s="18"/>
      <c r="GS124" s="18"/>
      <c r="GT124" s="18"/>
      <c r="GU124" s="18"/>
      <c r="GV124" s="18"/>
      <c r="GW124" s="18"/>
      <c r="GX124" s="18"/>
      <c r="GY124" s="18"/>
      <c r="GZ124" s="18"/>
      <c r="HA124" s="18"/>
      <c r="HB124" s="18"/>
      <c r="HC124" s="18"/>
      <c r="HD124" s="18"/>
      <c r="HE124" s="18"/>
      <c r="HF124" s="18"/>
      <c r="HG124" s="18"/>
      <c r="HH124" s="18"/>
      <c r="HI124" s="18"/>
      <c r="HJ124" s="18"/>
      <c r="HK124" s="18"/>
      <c r="HL124" s="18"/>
      <c r="HM124" s="18"/>
      <c r="HN124" s="18"/>
      <c r="HO124" s="18"/>
      <c r="HP124" s="18"/>
      <c r="HQ124" s="18"/>
      <c r="HR124" s="18"/>
      <c r="HS124" s="18"/>
      <c r="HT124" s="18"/>
      <c r="HU124" s="18"/>
      <c r="HV124" s="18"/>
      <c r="HW124" s="18"/>
      <c r="HX124" s="18"/>
      <c r="HY124" s="18"/>
      <c r="HZ124" s="18"/>
      <c r="IA124" s="18"/>
      <c r="IB124" s="18"/>
      <c r="IC124" s="18"/>
      <c r="ID124" s="18"/>
      <c r="IE124" s="18"/>
      <c r="IF124" s="18"/>
      <c r="IG124" s="18"/>
      <c r="IH124" s="18"/>
      <c r="II124" s="18"/>
      <c r="IJ124" s="18"/>
      <c r="IK124" s="18"/>
      <c r="IL124" s="18"/>
      <c r="IM124" s="18"/>
      <c r="IN124" s="18"/>
      <c r="IO124" s="18"/>
      <c r="IP124" s="18"/>
      <c r="IQ124" s="18"/>
      <c r="IR124" s="18"/>
      <c r="IS124" s="18"/>
      <c r="IT124" s="18"/>
      <c r="IU124" s="18"/>
      <c r="IV124" s="18"/>
      <c r="IW124" s="18"/>
      <c r="IX124" s="18"/>
      <c r="IY124" s="18"/>
      <c r="IZ124" s="18"/>
    </row>
    <row r="125" spans="2:260" s="20" customFormat="1">
      <c r="B125" s="18"/>
      <c r="C125" s="22"/>
      <c r="D125" s="23"/>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18"/>
      <c r="EQ125" s="18"/>
      <c r="ER125" s="18"/>
      <c r="ES125" s="18"/>
      <c r="ET125" s="18"/>
      <c r="EU125" s="18"/>
      <c r="EV125" s="18"/>
      <c r="EW125" s="18"/>
      <c r="EX125" s="18"/>
      <c r="EY125" s="18"/>
      <c r="EZ125" s="18"/>
      <c r="FA125" s="18"/>
      <c r="FB125" s="18"/>
      <c r="FC125" s="18"/>
      <c r="FD125" s="18"/>
      <c r="FE125" s="18"/>
      <c r="FF125" s="18"/>
      <c r="FG125" s="18"/>
      <c r="FH125" s="18"/>
      <c r="FI125" s="18"/>
      <c r="FJ125" s="18"/>
      <c r="FK125" s="18"/>
      <c r="FL125" s="18"/>
      <c r="FM125" s="18"/>
      <c r="FN125" s="18"/>
      <c r="FO125" s="18"/>
      <c r="FP125" s="18"/>
      <c r="FQ125" s="18"/>
      <c r="FR125" s="18"/>
      <c r="FS125" s="18"/>
      <c r="FT125" s="18"/>
      <c r="FU125" s="18"/>
      <c r="FV125" s="18"/>
      <c r="FW125" s="18"/>
      <c r="FX125" s="18"/>
      <c r="FY125" s="18"/>
      <c r="FZ125" s="18"/>
      <c r="GA125" s="18"/>
      <c r="GB125" s="18"/>
      <c r="GC125" s="18"/>
      <c r="GD125" s="18"/>
      <c r="GE125" s="18"/>
      <c r="GF125" s="18"/>
      <c r="GG125" s="18"/>
      <c r="GH125" s="18"/>
      <c r="GI125" s="18"/>
      <c r="GJ125" s="18"/>
      <c r="GK125" s="18"/>
      <c r="GL125" s="18"/>
      <c r="GM125" s="18"/>
      <c r="GN125" s="18"/>
      <c r="GO125" s="18"/>
      <c r="GP125" s="18"/>
      <c r="GQ125" s="18"/>
      <c r="GR125" s="18"/>
      <c r="GS125" s="18"/>
      <c r="GT125" s="18"/>
      <c r="GU125" s="18"/>
      <c r="GV125" s="18"/>
      <c r="GW125" s="18"/>
      <c r="GX125" s="18"/>
      <c r="GY125" s="18"/>
      <c r="GZ125" s="18"/>
      <c r="HA125" s="18"/>
      <c r="HB125" s="18"/>
      <c r="HC125" s="18"/>
      <c r="HD125" s="18"/>
      <c r="HE125" s="18"/>
      <c r="HF125" s="18"/>
      <c r="HG125" s="18"/>
      <c r="HH125" s="18"/>
      <c r="HI125" s="18"/>
      <c r="HJ125" s="18"/>
      <c r="HK125" s="18"/>
      <c r="HL125" s="18"/>
      <c r="HM125" s="18"/>
      <c r="HN125" s="18"/>
      <c r="HO125" s="18"/>
      <c r="HP125" s="18"/>
      <c r="HQ125" s="18"/>
      <c r="HR125" s="18"/>
      <c r="HS125" s="18"/>
      <c r="HT125" s="18"/>
      <c r="HU125" s="18"/>
      <c r="HV125" s="18"/>
      <c r="HW125" s="18"/>
      <c r="HX125" s="18"/>
      <c r="HY125" s="18"/>
      <c r="HZ125" s="18"/>
      <c r="IA125" s="18"/>
      <c r="IB125" s="18"/>
      <c r="IC125" s="18"/>
      <c r="ID125" s="18"/>
      <c r="IE125" s="18"/>
      <c r="IF125" s="18"/>
      <c r="IG125" s="18"/>
      <c r="IH125" s="18"/>
      <c r="II125" s="18"/>
      <c r="IJ125" s="18"/>
      <c r="IK125" s="18"/>
      <c r="IL125" s="18"/>
      <c r="IM125" s="18"/>
      <c r="IN125" s="18"/>
      <c r="IO125" s="18"/>
      <c r="IP125" s="18"/>
      <c r="IQ125" s="18"/>
      <c r="IR125" s="18"/>
      <c r="IS125" s="18"/>
      <c r="IT125" s="18"/>
      <c r="IU125" s="18"/>
      <c r="IV125" s="18"/>
      <c r="IW125" s="18"/>
      <c r="IX125" s="18"/>
      <c r="IY125" s="18"/>
      <c r="IZ125" s="18"/>
    </row>
    <row r="126" spans="2:260" s="20" customFormat="1">
      <c r="B126" s="18"/>
      <c r="C126" s="22"/>
      <c r="D126" s="23"/>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c r="IC126" s="18"/>
      <c r="ID126" s="18"/>
      <c r="IE126" s="18"/>
      <c r="IF126" s="18"/>
      <c r="IG126" s="18"/>
      <c r="IH126" s="18"/>
      <c r="II126" s="18"/>
      <c r="IJ126" s="18"/>
      <c r="IK126" s="18"/>
      <c r="IL126" s="18"/>
      <c r="IM126" s="18"/>
      <c r="IN126" s="18"/>
      <c r="IO126" s="18"/>
      <c r="IP126" s="18"/>
      <c r="IQ126" s="18"/>
      <c r="IR126" s="18"/>
      <c r="IS126" s="18"/>
      <c r="IT126" s="18"/>
      <c r="IU126" s="18"/>
      <c r="IV126" s="18"/>
      <c r="IW126" s="18"/>
      <c r="IX126" s="18"/>
      <c r="IY126" s="18"/>
      <c r="IZ126" s="18"/>
    </row>
    <row r="127" spans="2:260" s="20" customFormat="1">
      <c r="B127" s="18"/>
      <c r="C127" s="22"/>
      <c r="D127" s="23"/>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c r="IF127" s="18"/>
      <c r="IG127" s="18"/>
      <c r="IH127" s="18"/>
      <c r="II127" s="18"/>
      <c r="IJ127" s="18"/>
      <c r="IK127" s="18"/>
      <c r="IL127" s="18"/>
      <c r="IM127" s="18"/>
      <c r="IN127" s="18"/>
      <c r="IO127" s="18"/>
      <c r="IP127" s="18"/>
      <c r="IQ127" s="18"/>
      <c r="IR127" s="18"/>
      <c r="IS127" s="18"/>
      <c r="IT127" s="18"/>
      <c r="IU127" s="18"/>
      <c r="IV127" s="18"/>
      <c r="IW127" s="18"/>
      <c r="IX127" s="18"/>
      <c r="IY127" s="18"/>
      <c r="IZ127" s="18"/>
    </row>
    <row r="128" spans="2:260" s="20" customFormat="1">
      <c r="B128" s="18"/>
      <c r="C128" s="22"/>
      <c r="D128" s="23"/>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c r="GY128" s="18"/>
      <c r="GZ128" s="18"/>
      <c r="HA128" s="18"/>
      <c r="HB128" s="18"/>
      <c r="HC128" s="18"/>
      <c r="HD128" s="18"/>
      <c r="HE128" s="18"/>
      <c r="HF128" s="18"/>
      <c r="HG128" s="18"/>
      <c r="HH128" s="18"/>
      <c r="HI128" s="18"/>
      <c r="HJ128" s="18"/>
      <c r="HK128" s="18"/>
      <c r="HL128" s="18"/>
      <c r="HM128" s="18"/>
      <c r="HN128" s="18"/>
      <c r="HO128" s="18"/>
      <c r="HP128" s="18"/>
      <c r="HQ128" s="18"/>
      <c r="HR128" s="18"/>
      <c r="HS128" s="18"/>
      <c r="HT128" s="18"/>
      <c r="HU128" s="18"/>
      <c r="HV128" s="18"/>
      <c r="HW128" s="18"/>
      <c r="HX128" s="18"/>
      <c r="HY128" s="18"/>
      <c r="HZ128" s="18"/>
      <c r="IA128" s="18"/>
      <c r="IB128" s="18"/>
      <c r="IC128" s="18"/>
      <c r="ID128" s="18"/>
      <c r="IE128" s="18"/>
      <c r="IF128" s="18"/>
      <c r="IG128" s="18"/>
      <c r="IH128" s="18"/>
      <c r="II128" s="18"/>
      <c r="IJ128" s="18"/>
      <c r="IK128" s="18"/>
      <c r="IL128" s="18"/>
      <c r="IM128" s="18"/>
      <c r="IN128" s="18"/>
      <c r="IO128" s="18"/>
      <c r="IP128" s="18"/>
      <c r="IQ128" s="18"/>
      <c r="IR128" s="18"/>
      <c r="IS128" s="18"/>
      <c r="IT128" s="18"/>
      <c r="IU128" s="18"/>
      <c r="IV128" s="18"/>
      <c r="IW128" s="18"/>
      <c r="IX128" s="18"/>
      <c r="IY128" s="18"/>
      <c r="IZ128" s="18"/>
    </row>
    <row r="129" spans="2:260" s="20" customFormat="1">
      <c r="B129" s="18"/>
      <c r="C129" s="22"/>
      <c r="D129" s="23"/>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c r="IC129" s="18"/>
      <c r="ID129" s="18"/>
      <c r="IE129" s="18"/>
      <c r="IF129" s="18"/>
      <c r="IG129" s="18"/>
      <c r="IH129" s="18"/>
      <c r="II129" s="18"/>
      <c r="IJ129" s="18"/>
      <c r="IK129" s="18"/>
      <c r="IL129" s="18"/>
      <c r="IM129" s="18"/>
      <c r="IN129" s="18"/>
      <c r="IO129" s="18"/>
      <c r="IP129" s="18"/>
      <c r="IQ129" s="18"/>
      <c r="IR129" s="18"/>
      <c r="IS129" s="18"/>
      <c r="IT129" s="18"/>
      <c r="IU129" s="18"/>
      <c r="IV129" s="18"/>
      <c r="IW129" s="18"/>
      <c r="IX129" s="18"/>
      <c r="IY129" s="18"/>
      <c r="IZ129" s="18"/>
    </row>
    <row r="130" spans="2:260" s="20" customFormat="1">
      <c r="B130" s="18"/>
      <c r="C130" s="22"/>
      <c r="D130" s="23"/>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c r="FO130" s="18"/>
      <c r="FP130" s="18"/>
      <c r="FQ130" s="18"/>
      <c r="FR130" s="18"/>
      <c r="FS130" s="18"/>
      <c r="FT130" s="18"/>
      <c r="FU130" s="18"/>
      <c r="FV130" s="18"/>
      <c r="FW130" s="18"/>
      <c r="FX130" s="18"/>
      <c r="FY130" s="18"/>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c r="GY130" s="18"/>
      <c r="GZ130" s="18"/>
      <c r="HA130" s="18"/>
      <c r="HB130" s="18"/>
      <c r="HC130" s="18"/>
      <c r="HD130" s="18"/>
      <c r="HE130" s="18"/>
      <c r="HF130" s="18"/>
      <c r="HG130" s="18"/>
      <c r="HH130" s="18"/>
      <c r="HI130" s="18"/>
      <c r="HJ130" s="18"/>
      <c r="HK130" s="18"/>
      <c r="HL130" s="18"/>
      <c r="HM130" s="18"/>
      <c r="HN130" s="18"/>
      <c r="HO130" s="18"/>
      <c r="HP130" s="18"/>
      <c r="HQ130" s="18"/>
      <c r="HR130" s="18"/>
      <c r="HS130" s="18"/>
      <c r="HT130" s="18"/>
      <c r="HU130" s="18"/>
      <c r="HV130" s="18"/>
      <c r="HW130" s="18"/>
      <c r="HX130" s="18"/>
      <c r="HY130" s="18"/>
      <c r="HZ130" s="18"/>
      <c r="IA130" s="18"/>
      <c r="IB130" s="18"/>
      <c r="IC130" s="18"/>
      <c r="ID130" s="18"/>
      <c r="IE130" s="18"/>
      <c r="IF130" s="18"/>
      <c r="IG130" s="18"/>
      <c r="IH130" s="18"/>
      <c r="II130" s="18"/>
      <c r="IJ130" s="18"/>
      <c r="IK130" s="18"/>
      <c r="IL130" s="18"/>
      <c r="IM130" s="18"/>
      <c r="IN130" s="18"/>
      <c r="IO130" s="18"/>
      <c r="IP130" s="18"/>
      <c r="IQ130" s="18"/>
      <c r="IR130" s="18"/>
      <c r="IS130" s="18"/>
      <c r="IT130" s="18"/>
      <c r="IU130" s="18"/>
      <c r="IV130" s="18"/>
      <c r="IW130" s="18"/>
      <c r="IX130" s="18"/>
      <c r="IY130" s="18"/>
      <c r="IZ130" s="18"/>
    </row>
    <row r="131" spans="2:260" s="20" customFormat="1">
      <c r="B131" s="18"/>
      <c r="C131" s="22"/>
      <c r="D131" s="23"/>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c r="DQ131" s="18"/>
      <c r="DR131" s="18"/>
      <c r="DS131" s="18"/>
      <c r="DT131" s="18"/>
      <c r="DU131" s="18"/>
      <c r="DV131" s="18"/>
      <c r="DW131" s="18"/>
      <c r="DX131" s="18"/>
      <c r="DY131" s="18"/>
      <c r="DZ131" s="18"/>
      <c r="EA131" s="18"/>
      <c r="EB131" s="18"/>
      <c r="EC131" s="18"/>
      <c r="ED131" s="18"/>
      <c r="EE131" s="18"/>
      <c r="EF131" s="18"/>
      <c r="EG131" s="18"/>
      <c r="EH131" s="18"/>
      <c r="EI131" s="18"/>
      <c r="EJ131" s="18"/>
      <c r="EK131" s="18"/>
      <c r="EL131" s="18"/>
      <c r="EM131" s="18"/>
      <c r="EN131" s="18"/>
      <c r="EO131" s="18"/>
      <c r="EP131" s="18"/>
      <c r="EQ131" s="18"/>
      <c r="ER131" s="18"/>
      <c r="ES131" s="18"/>
      <c r="ET131" s="18"/>
      <c r="EU131" s="18"/>
      <c r="EV131" s="18"/>
      <c r="EW131" s="18"/>
      <c r="EX131" s="18"/>
      <c r="EY131" s="18"/>
      <c r="EZ131" s="18"/>
      <c r="FA131" s="18"/>
      <c r="FB131" s="18"/>
      <c r="FC131" s="18"/>
      <c r="FD131" s="18"/>
      <c r="FE131" s="18"/>
      <c r="FF131" s="18"/>
      <c r="FG131" s="18"/>
      <c r="FH131" s="18"/>
      <c r="FI131" s="18"/>
      <c r="FJ131" s="18"/>
      <c r="FK131" s="18"/>
      <c r="FL131" s="18"/>
      <c r="FM131" s="18"/>
      <c r="FN131" s="18"/>
      <c r="FO131" s="18"/>
      <c r="FP131" s="18"/>
      <c r="FQ131" s="18"/>
      <c r="FR131" s="18"/>
      <c r="FS131" s="18"/>
      <c r="FT131" s="18"/>
      <c r="FU131" s="18"/>
      <c r="FV131" s="18"/>
      <c r="FW131" s="18"/>
      <c r="FX131" s="18"/>
      <c r="FY131" s="18"/>
      <c r="FZ131" s="18"/>
      <c r="GA131" s="18"/>
      <c r="GB131" s="18"/>
      <c r="GC131" s="18"/>
      <c r="GD131" s="18"/>
      <c r="GE131" s="18"/>
      <c r="GF131" s="18"/>
      <c r="GG131" s="18"/>
      <c r="GH131" s="18"/>
      <c r="GI131" s="18"/>
      <c r="GJ131" s="18"/>
      <c r="GK131" s="18"/>
      <c r="GL131" s="18"/>
      <c r="GM131" s="18"/>
      <c r="GN131" s="18"/>
      <c r="GO131" s="18"/>
      <c r="GP131" s="18"/>
      <c r="GQ131" s="18"/>
      <c r="GR131" s="18"/>
      <c r="GS131" s="18"/>
      <c r="GT131" s="18"/>
      <c r="GU131" s="18"/>
      <c r="GV131" s="18"/>
      <c r="GW131" s="18"/>
      <c r="GX131" s="18"/>
      <c r="GY131" s="18"/>
      <c r="GZ131" s="18"/>
      <c r="HA131" s="18"/>
      <c r="HB131" s="18"/>
      <c r="HC131" s="18"/>
      <c r="HD131" s="18"/>
      <c r="HE131" s="18"/>
      <c r="HF131" s="18"/>
      <c r="HG131" s="18"/>
      <c r="HH131" s="18"/>
      <c r="HI131" s="18"/>
      <c r="HJ131" s="18"/>
      <c r="HK131" s="18"/>
      <c r="HL131" s="18"/>
      <c r="HM131" s="18"/>
      <c r="HN131" s="18"/>
      <c r="HO131" s="18"/>
      <c r="HP131" s="18"/>
      <c r="HQ131" s="18"/>
      <c r="HR131" s="18"/>
      <c r="HS131" s="18"/>
      <c r="HT131" s="18"/>
      <c r="HU131" s="18"/>
      <c r="HV131" s="18"/>
      <c r="HW131" s="18"/>
      <c r="HX131" s="18"/>
      <c r="HY131" s="18"/>
      <c r="HZ131" s="18"/>
      <c r="IA131" s="18"/>
      <c r="IB131" s="18"/>
      <c r="IC131" s="18"/>
      <c r="ID131" s="18"/>
      <c r="IE131" s="18"/>
      <c r="IF131" s="18"/>
      <c r="IG131" s="18"/>
      <c r="IH131" s="18"/>
      <c r="II131" s="18"/>
      <c r="IJ131" s="18"/>
      <c r="IK131" s="18"/>
      <c r="IL131" s="18"/>
      <c r="IM131" s="18"/>
      <c r="IN131" s="18"/>
      <c r="IO131" s="18"/>
      <c r="IP131" s="18"/>
      <c r="IQ131" s="18"/>
      <c r="IR131" s="18"/>
      <c r="IS131" s="18"/>
      <c r="IT131" s="18"/>
      <c r="IU131" s="18"/>
      <c r="IV131" s="18"/>
      <c r="IW131" s="18"/>
      <c r="IX131" s="18"/>
      <c r="IY131" s="18"/>
      <c r="IZ131" s="18"/>
    </row>
    <row r="132" spans="2:260" s="20" customFormat="1">
      <c r="B132" s="18"/>
      <c r="C132" s="22"/>
      <c r="D132" s="23"/>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c r="IC132" s="18"/>
      <c r="ID132" s="18"/>
      <c r="IE132" s="18"/>
      <c r="IF132" s="18"/>
      <c r="IG132" s="18"/>
      <c r="IH132" s="18"/>
      <c r="II132" s="18"/>
      <c r="IJ132" s="18"/>
      <c r="IK132" s="18"/>
      <c r="IL132" s="18"/>
      <c r="IM132" s="18"/>
      <c r="IN132" s="18"/>
      <c r="IO132" s="18"/>
      <c r="IP132" s="18"/>
      <c r="IQ132" s="18"/>
      <c r="IR132" s="18"/>
      <c r="IS132" s="18"/>
      <c r="IT132" s="18"/>
      <c r="IU132" s="18"/>
      <c r="IV132" s="18"/>
      <c r="IW132" s="18"/>
      <c r="IX132" s="18"/>
      <c r="IY132" s="18"/>
      <c r="IZ132" s="18"/>
    </row>
    <row r="133" spans="2:260" s="20" customFormat="1">
      <c r="B133" s="18"/>
      <c r="C133" s="22"/>
      <c r="D133" s="23"/>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c r="HB133" s="18"/>
      <c r="HC133" s="18"/>
      <c r="HD133" s="18"/>
      <c r="HE133" s="18"/>
      <c r="HF133" s="18"/>
      <c r="HG133" s="18"/>
      <c r="HH133" s="18"/>
      <c r="HI133" s="18"/>
      <c r="HJ133" s="18"/>
      <c r="HK133" s="18"/>
      <c r="HL133" s="18"/>
      <c r="HM133" s="18"/>
      <c r="HN133" s="18"/>
      <c r="HO133" s="18"/>
      <c r="HP133" s="18"/>
      <c r="HQ133" s="18"/>
      <c r="HR133" s="18"/>
      <c r="HS133" s="18"/>
      <c r="HT133" s="18"/>
      <c r="HU133" s="18"/>
      <c r="HV133" s="18"/>
      <c r="HW133" s="18"/>
      <c r="HX133" s="18"/>
      <c r="HY133" s="18"/>
      <c r="HZ133" s="18"/>
      <c r="IA133" s="18"/>
      <c r="IB133" s="18"/>
      <c r="IC133" s="18"/>
      <c r="ID133" s="18"/>
      <c r="IE133" s="18"/>
      <c r="IF133" s="18"/>
      <c r="IG133" s="18"/>
      <c r="IH133" s="18"/>
      <c r="II133" s="18"/>
      <c r="IJ133" s="18"/>
      <c r="IK133" s="18"/>
      <c r="IL133" s="18"/>
      <c r="IM133" s="18"/>
      <c r="IN133" s="18"/>
      <c r="IO133" s="18"/>
      <c r="IP133" s="18"/>
      <c r="IQ133" s="18"/>
      <c r="IR133" s="18"/>
      <c r="IS133" s="18"/>
      <c r="IT133" s="18"/>
      <c r="IU133" s="18"/>
      <c r="IV133" s="18"/>
      <c r="IW133" s="18"/>
      <c r="IX133" s="18"/>
      <c r="IY133" s="18"/>
      <c r="IZ133" s="18"/>
    </row>
    <row r="134" spans="2:260" s="20" customFormat="1">
      <c r="B134" s="18"/>
      <c r="C134" s="22"/>
      <c r="D134" s="23"/>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18"/>
      <c r="EQ134" s="18"/>
      <c r="ER134" s="18"/>
      <c r="ES134" s="18"/>
      <c r="ET134" s="18"/>
      <c r="EU134" s="18"/>
      <c r="EV134" s="18"/>
      <c r="EW134" s="18"/>
      <c r="EX134" s="18"/>
      <c r="EY134" s="18"/>
      <c r="EZ134" s="18"/>
      <c r="FA134" s="18"/>
      <c r="FB134" s="18"/>
      <c r="FC134" s="18"/>
      <c r="FD134" s="18"/>
      <c r="FE134" s="18"/>
      <c r="FF134" s="18"/>
      <c r="FG134" s="18"/>
      <c r="FH134" s="18"/>
      <c r="FI134" s="18"/>
      <c r="FJ134" s="18"/>
      <c r="FK134" s="18"/>
      <c r="FL134" s="18"/>
      <c r="FM134" s="18"/>
      <c r="FN134" s="18"/>
      <c r="FO134" s="18"/>
      <c r="FP134" s="18"/>
      <c r="FQ134" s="18"/>
      <c r="FR134" s="18"/>
      <c r="FS134" s="18"/>
      <c r="FT134" s="18"/>
      <c r="FU134" s="18"/>
      <c r="FV134" s="18"/>
      <c r="FW134" s="18"/>
      <c r="FX134" s="18"/>
      <c r="FY134" s="18"/>
      <c r="FZ134" s="18"/>
      <c r="GA134" s="18"/>
      <c r="GB134" s="18"/>
      <c r="GC134" s="18"/>
      <c r="GD134" s="18"/>
      <c r="GE134" s="18"/>
      <c r="GF134" s="18"/>
      <c r="GG134" s="18"/>
      <c r="GH134" s="18"/>
      <c r="GI134" s="18"/>
      <c r="GJ134" s="18"/>
      <c r="GK134" s="18"/>
      <c r="GL134" s="18"/>
      <c r="GM134" s="18"/>
      <c r="GN134" s="18"/>
      <c r="GO134" s="18"/>
      <c r="GP134" s="18"/>
      <c r="GQ134" s="18"/>
      <c r="GR134" s="18"/>
      <c r="GS134" s="18"/>
      <c r="GT134" s="18"/>
      <c r="GU134" s="18"/>
      <c r="GV134" s="18"/>
      <c r="GW134" s="18"/>
      <c r="GX134" s="18"/>
      <c r="GY134" s="18"/>
      <c r="GZ134" s="18"/>
      <c r="HA134" s="18"/>
      <c r="HB134" s="18"/>
      <c r="HC134" s="18"/>
      <c r="HD134" s="18"/>
      <c r="HE134" s="18"/>
      <c r="HF134" s="18"/>
      <c r="HG134" s="18"/>
      <c r="HH134" s="18"/>
      <c r="HI134" s="18"/>
      <c r="HJ134" s="18"/>
      <c r="HK134" s="18"/>
      <c r="HL134" s="18"/>
      <c r="HM134" s="18"/>
      <c r="HN134" s="18"/>
      <c r="HO134" s="18"/>
      <c r="HP134" s="18"/>
      <c r="HQ134" s="18"/>
      <c r="HR134" s="18"/>
      <c r="HS134" s="18"/>
      <c r="HT134" s="18"/>
      <c r="HU134" s="18"/>
      <c r="HV134" s="18"/>
      <c r="HW134" s="18"/>
      <c r="HX134" s="18"/>
      <c r="HY134" s="18"/>
      <c r="HZ134" s="18"/>
      <c r="IA134" s="18"/>
      <c r="IB134" s="18"/>
      <c r="IC134" s="18"/>
      <c r="ID134" s="18"/>
      <c r="IE134" s="18"/>
      <c r="IF134" s="18"/>
      <c r="IG134" s="18"/>
      <c r="IH134" s="18"/>
      <c r="II134" s="18"/>
      <c r="IJ134" s="18"/>
      <c r="IK134" s="18"/>
      <c r="IL134" s="18"/>
      <c r="IM134" s="18"/>
      <c r="IN134" s="18"/>
      <c r="IO134" s="18"/>
      <c r="IP134" s="18"/>
      <c r="IQ134" s="18"/>
      <c r="IR134" s="18"/>
      <c r="IS134" s="18"/>
      <c r="IT134" s="18"/>
      <c r="IU134" s="18"/>
      <c r="IV134" s="18"/>
      <c r="IW134" s="18"/>
      <c r="IX134" s="18"/>
      <c r="IY134" s="18"/>
      <c r="IZ134" s="18"/>
    </row>
    <row r="135" spans="2:260" s="20" customFormat="1">
      <c r="B135" s="18"/>
      <c r="C135" s="22"/>
      <c r="D135" s="23"/>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18"/>
      <c r="EQ135" s="18"/>
      <c r="ER135" s="18"/>
      <c r="ES135" s="18"/>
      <c r="ET135" s="18"/>
      <c r="EU135" s="18"/>
      <c r="EV135" s="18"/>
      <c r="EW135" s="18"/>
      <c r="EX135" s="18"/>
      <c r="EY135" s="18"/>
      <c r="EZ135" s="18"/>
      <c r="FA135" s="18"/>
      <c r="FB135" s="18"/>
      <c r="FC135" s="18"/>
      <c r="FD135" s="18"/>
      <c r="FE135" s="18"/>
      <c r="FF135" s="18"/>
      <c r="FG135" s="18"/>
      <c r="FH135" s="18"/>
      <c r="FI135" s="18"/>
      <c r="FJ135" s="18"/>
      <c r="FK135" s="18"/>
      <c r="FL135" s="18"/>
      <c r="FM135" s="18"/>
      <c r="FN135" s="18"/>
      <c r="FO135" s="18"/>
      <c r="FP135" s="18"/>
      <c r="FQ135" s="18"/>
      <c r="FR135" s="18"/>
      <c r="FS135" s="18"/>
      <c r="FT135" s="18"/>
      <c r="FU135" s="18"/>
      <c r="FV135" s="18"/>
      <c r="FW135" s="18"/>
      <c r="FX135" s="18"/>
      <c r="FY135" s="18"/>
      <c r="FZ135" s="18"/>
      <c r="GA135" s="18"/>
      <c r="GB135" s="18"/>
      <c r="GC135" s="18"/>
      <c r="GD135" s="18"/>
      <c r="GE135" s="18"/>
      <c r="GF135" s="18"/>
      <c r="GG135" s="18"/>
      <c r="GH135" s="18"/>
      <c r="GI135" s="18"/>
      <c r="GJ135" s="18"/>
      <c r="GK135" s="18"/>
      <c r="GL135" s="18"/>
      <c r="GM135" s="18"/>
      <c r="GN135" s="18"/>
      <c r="GO135" s="18"/>
      <c r="GP135" s="18"/>
      <c r="GQ135" s="18"/>
      <c r="GR135" s="18"/>
      <c r="GS135" s="18"/>
      <c r="GT135" s="18"/>
      <c r="GU135" s="18"/>
      <c r="GV135" s="18"/>
      <c r="GW135" s="18"/>
      <c r="GX135" s="18"/>
      <c r="GY135" s="18"/>
      <c r="GZ135" s="18"/>
      <c r="HA135" s="18"/>
      <c r="HB135" s="18"/>
      <c r="HC135" s="18"/>
      <c r="HD135" s="18"/>
      <c r="HE135" s="18"/>
      <c r="HF135" s="18"/>
      <c r="HG135" s="18"/>
      <c r="HH135" s="18"/>
      <c r="HI135" s="18"/>
      <c r="HJ135" s="18"/>
      <c r="HK135" s="18"/>
      <c r="HL135" s="18"/>
      <c r="HM135" s="18"/>
      <c r="HN135" s="18"/>
      <c r="HO135" s="18"/>
      <c r="HP135" s="18"/>
      <c r="HQ135" s="18"/>
      <c r="HR135" s="18"/>
      <c r="HS135" s="18"/>
      <c r="HT135" s="18"/>
      <c r="HU135" s="18"/>
      <c r="HV135" s="18"/>
      <c r="HW135" s="18"/>
      <c r="HX135" s="18"/>
      <c r="HY135" s="18"/>
      <c r="HZ135" s="18"/>
      <c r="IA135" s="18"/>
      <c r="IB135" s="18"/>
      <c r="IC135" s="18"/>
      <c r="ID135" s="18"/>
      <c r="IE135" s="18"/>
      <c r="IF135" s="18"/>
      <c r="IG135" s="18"/>
      <c r="IH135" s="18"/>
      <c r="II135" s="18"/>
      <c r="IJ135" s="18"/>
      <c r="IK135" s="18"/>
      <c r="IL135" s="18"/>
      <c r="IM135" s="18"/>
      <c r="IN135" s="18"/>
      <c r="IO135" s="18"/>
      <c r="IP135" s="18"/>
      <c r="IQ135" s="18"/>
      <c r="IR135" s="18"/>
      <c r="IS135" s="18"/>
      <c r="IT135" s="18"/>
      <c r="IU135" s="18"/>
      <c r="IV135" s="18"/>
      <c r="IW135" s="18"/>
      <c r="IX135" s="18"/>
      <c r="IY135" s="18"/>
      <c r="IZ135" s="18"/>
    </row>
    <row r="136" spans="2:260" s="20" customFormat="1">
      <c r="B136" s="18"/>
      <c r="C136" s="22"/>
      <c r="D136" s="23"/>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c r="IC136" s="18"/>
      <c r="ID136" s="18"/>
      <c r="IE136" s="18"/>
      <c r="IF136" s="18"/>
      <c r="IG136" s="18"/>
      <c r="IH136" s="18"/>
      <c r="II136" s="18"/>
      <c r="IJ136" s="18"/>
      <c r="IK136" s="18"/>
      <c r="IL136" s="18"/>
      <c r="IM136" s="18"/>
      <c r="IN136" s="18"/>
      <c r="IO136" s="18"/>
      <c r="IP136" s="18"/>
      <c r="IQ136" s="18"/>
      <c r="IR136" s="18"/>
      <c r="IS136" s="18"/>
      <c r="IT136" s="18"/>
      <c r="IU136" s="18"/>
      <c r="IV136" s="18"/>
      <c r="IW136" s="18"/>
      <c r="IX136" s="18"/>
      <c r="IY136" s="18"/>
      <c r="IZ136" s="18"/>
    </row>
    <row r="137" spans="2:260" s="20" customFormat="1">
      <c r="B137" s="18"/>
      <c r="C137" s="22"/>
      <c r="D137" s="23"/>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c r="IS137" s="18"/>
      <c r="IT137" s="18"/>
      <c r="IU137" s="18"/>
      <c r="IV137" s="18"/>
      <c r="IW137" s="18"/>
      <c r="IX137" s="18"/>
      <c r="IY137" s="18"/>
      <c r="IZ137" s="18"/>
    </row>
    <row r="138" spans="2:260" s="20" customFormat="1">
      <c r="B138" s="18"/>
      <c r="C138" s="22"/>
      <c r="D138" s="23"/>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18"/>
      <c r="EQ138" s="18"/>
      <c r="ER138" s="18"/>
      <c r="ES138" s="18"/>
      <c r="ET138" s="18"/>
      <c r="EU138" s="18"/>
      <c r="EV138" s="18"/>
      <c r="EW138" s="18"/>
      <c r="EX138" s="18"/>
      <c r="EY138" s="18"/>
      <c r="EZ138" s="18"/>
      <c r="FA138" s="18"/>
      <c r="FB138" s="18"/>
      <c r="FC138" s="18"/>
      <c r="FD138" s="18"/>
      <c r="FE138" s="18"/>
      <c r="FF138" s="18"/>
      <c r="FG138" s="18"/>
      <c r="FH138" s="18"/>
      <c r="FI138" s="18"/>
      <c r="FJ138" s="18"/>
      <c r="FK138" s="18"/>
      <c r="FL138" s="18"/>
      <c r="FM138" s="18"/>
      <c r="FN138" s="18"/>
      <c r="FO138" s="18"/>
      <c r="FP138" s="18"/>
      <c r="FQ138" s="18"/>
      <c r="FR138" s="18"/>
      <c r="FS138" s="18"/>
      <c r="FT138" s="18"/>
      <c r="FU138" s="18"/>
      <c r="FV138" s="18"/>
      <c r="FW138" s="18"/>
      <c r="FX138" s="18"/>
      <c r="FY138" s="18"/>
      <c r="FZ138" s="18"/>
      <c r="GA138" s="18"/>
      <c r="GB138" s="18"/>
      <c r="GC138" s="18"/>
      <c r="GD138" s="18"/>
      <c r="GE138" s="18"/>
      <c r="GF138" s="18"/>
      <c r="GG138" s="18"/>
      <c r="GH138" s="18"/>
      <c r="GI138" s="18"/>
      <c r="GJ138" s="18"/>
      <c r="GK138" s="18"/>
      <c r="GL138" s="18"/>
      <c r="GM138" s="18"/>
      <c r="GN138" s="18"/>
      <c r="GO138" s="18"/>
      <c r="GP138" s="18"/>
      <c r="GQ138" s="18"/>
      <c r="GR138" s="18"/>
      <c r="GS138" s="18"/>
      <c r="GT138" s="18"/>
      <c r="GU138" s="18"/>
      <c r="GV138" s="18"/>
      <c r="GW138" s="18"/>
      <c r="GX138" s="18"/>
      <c r="GY138" s="18"/>
      <c r="GZ138" s="18"/>
      <c r="HA138" s="18"/>
      <c r="HB138" s="18"/>
      <c r="HC138" s="18"/>
      <c r="HD138" s="18"/>
      <c r="HE138" s="18"/>
      <c r="HF138" s="18"/>
      <c r="HG138" s="18"/>
      <c r="HH138" s="18"/>
      <c r="HI138" s="18"/>
      <c r="HJ138" s="18"/>
      <c r="HK138" s="18"/>
      <c r="HL138" s="18"/>
      <c r="HM138" s="18"/>
      <c r="HN138" s="18"/>
      <c r="HO138" s="18"/>
      <c r="HP138" s="18"/>
      <c r="HQ138" s="18"/>
      <c r="HR138" s="18"/>
      <c r="HS138" s="18"/>
      <c r="HT138" s="18"/>
      <c r="HU138" s="18"/>
      <c r="HV138" s="18"/>
      <c r="HW138" s="18"/>
      <c r="HX138" s="18"/>
      <c r="HY138" s="18"/>
      <c r="HZ138" s="18"/>
      <c r="IA138" s="18"/>
      <c r="IB138" s="18"/>
      <c r="IC138" s="18"/>
      <c r="ID138" s="18"/>
      <c r="IE138" s="18"/>
      <c r="IF138" s="18"/>
      <c r="IG138" s="18"/>
      <c r="IH138" s="18"/>
      <c r="II138" s="18"/>
      <c r="IJ138" s="18"/>
      <c r="IK138" s="18"/>
      <c r="IL138" s="18"/>
      <c r="IM138" s="18"/>
      <c r="IN138" s="18"/>
      <c r="IO138" s="18"/>
      <c r="IP138" s="18"/>
      <c r="IQ138" s="18"/>
      <c r="IR138" s="18"/>
      <c r="IS138" s="18"/>
      <c r="IT138" s="18"/>
      <c r="IU138" s="18"/>
      <c r="IV138" s="18"/>
      <c r="IW138" s="18"/>
      <c r="IX138" s="18"/>
      <c r="IY138" s="18"/>
      <c r="IZ138" s="18"/>
    </row>
    <row r="139" spans="2:260" s="20" customFormat="1">
      <c r="B139" s="18"/>
      <c r="C139" s="22"/>
      <c r="D139" s="23"/>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c r="DZ139" s="18"/>
      <c r="EA139" s="18"/>
      <c r="EB139" s="18"/>
      <c r="EC139" s="18"/>
      <c r="ED139" s="18"/>
      <c r="EE139" s="18"/>
      <c r="EF139" s="18"/>
      <c r="EG139" s="18"/>
      <c r="EH139" s="18"/>
      <c r="EI139" s="18"/>
      <c r="EJ139" s="18"/>
      <c r="EK139" s="18"/>
      <c r="EL139" s="18"/>
      <c r="EM139" s="18"/>
      <c r="EN139" s="18"/>
      <c r="EO139" s="18"/>
      <c r="EP139" s="18"/>
      <c r="EQ139" s="18"/>
      <c r="ER139" s="18"/>
      <c r="ES139" s="18"/>
      <c r="ET139" s="18"/>
      <c r="EU139" s="18"/>
      <c r="EV139" s="18"/>
      <c r="EW139" s="18"/>
      <c r="EX139" s="18"/>
      <c r="EY139" s="18"/>
      <c r="EZ139" s="18"/>
      <c r="FA139" s="18"/>
      <c r="FB139" s="18"/>
      <c r="FC139" s="18"/>
      <c r="FD139" s="18"/>
      <c r="FE139" s="18"/>
      <c r="FF139" s="18"/>
      <c r="FG139" s="18"/>
      <c r="FH139" s="18"/>
      <c r="FI139" s="18"/>
      <c r="FJ139" s="18"/>
      <c r="FK139" s="18"/>
      <c r="FL139" s="18"/>
      <c r="FM139" s="18"/>
      <c r="FN139" s="18"/>
      <c r="FO139" s="18"/>
      <c r="FP139" s="18"/>
      <c r="FQ139" s="18"/>
      <c r="FR139" s="18"/>
      <c r="FS139" s="18"/>
      <c r="FT139" s="18"/>
      <c r="FU139" s="18"/>
      <c r="FV139" s="18"/>
      <c r="FW139" s="18"/>
      <c r="FX139" s="18"/>
      <c r="FY139" s="18"/>
      <c r="FZ139" s="18"/>
      <c r="GA139" s="18"/>
      <c r="GB139" s="18"/>
      <c r="GC139" s="18"/>
      <c r="GD139" s="18"/>
      <c r="GE139" s="18"/>
      <c r="GF139" s="18"/>
      <c r="GG139" s="18"/>
      <c r="GH139" s="18"/>
      <c r="GI139" s="18"/>
      <c r="GJ139" s="18"/>
      <c r="GK139" s="18"/>
      <c r="GL139" s="18"/>
      <c r="GM139" s="18"/>
      <c r="GN139" s="18"/>
      <c r="GO139" s="18"/>
      <c r="GP139" s="18"/>
      <c r="GQ139" s="18"/>
      <c r="GR139" s="18"/>
      <c r="GS139" s="18"/>
      <c r="GT139" s="18"/>
      <c r="GU139" s="18"/>
      <c r="GV139" s="18"/>
      <c r="GW139" s="18"/>
      <c r="GX139" s="18"/>
      <c r="GY139" s="18"/>
      <c r="GZ139" s="18"/>
      <c r="HA139" s="18"/>
      <c r="HB139" s="18"/>
      <c r="HC139" s="18"/>
      <c r="HD139" s="18"/>
      <c r="HE139" s="18"/>
      <c r="HF139" s="18"/>
      <c r="HG139" s="18"/>
      <c r="HH139" s="18"/>
      <c r="HI139" s="18"/>
      <c r="HJ139" s="18"/>
      <c r="HK139" s="18"/>
      <c r="HL139" s="18"/>
      <c r="HM139" s="18"/>
      <c r="HN139" s="18"/>
      <c r="HO139" s="18"/>
      <c r="HP139" s="18"/>
      <c r="HQ139" s="18"/>
      <c r="HR139" s="18"/>
      <c r="HS139" s="18"/>
      <c r="HT139" s="18"/>
      <c r="HU139" s="18"/>
      <c r="HV139" s="18"/>
      <c r="HW139" s="18"/>
      <c r="HX139" s="18"/>
      <c r="HY139" s="18"/>
      <c r="HZ139" s="18"/>
      <c r="IA139" s="18"/>
      <c r="IB139" s="18"/>
      <c r="IC139" s="18"/>
      <c r="ID139" s="18"/>
      <c r="IE139" s="18"/>
      <c r="IF139" s="18"/>
      <c r="IG139" s="18"/>
      <c r="IH139" s="18"/>
      <c r="II139" s="18"/>
      <c r="IJ139" s="18"/>
      <c r="IK139" s="18"/>
      <c r="IL139" s="18"/>
      <c r="IM139" s="18"/>
      <c r="IN139" s="18"/>
      <c r="IO139" s="18"/>
      <c r="IP139" s="18"/>
      <c r="IQ139" s="18"/>
      <c r="IR139" s="18"/>
      <c r="IS139" s="18"/>
      <c r="IT139" s="18"/>
      <c r="IU139" s="18"/>
      <c r="IV139" s="18"/>
      <c r="IW139" s="18"/>
      <c r="IX139" s="18"/>
      <c r="IY139" s="18"/>
      <c r="IZ139" s="18"/>
    </row>
    <row r="140" spans="2:260" s="20" customFormat="1">
      <c r="B140" s="18"/>
      <c r="C140" s="22"/>
      <c r="D140" s="23"/>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c r="EB140" s="18"/>
      <c r="EC140" s="18"/>
      <c r="ED140" s="18"/>
      <c r="EE140" s="18"/>
      <c r="EF140" s="18"/>
      <c r="EG140" s="18"/>
      <c r="EH140" s="18"/>
      <c r="EI140" s="18"/>
      <c r="EJ140" s="18"/>
      <c r="EK140" s="18"/>
      <c r="EL140" s="18"/>
      <c r="EM140" s="18"/>
      <c r="EN140" s="18"/>
      <c r="EO140" s="18"/>
      <c r="EP140" s="18"/>
      <c r="EQ140" s="18"/>
      <c r="ER140" s="18"/>
      <c r="ES140" s="18"/>
      <c r="ET140" s="18"/>
      <c r="EU140" s="18"/>
      <c r="EV140" s="18"/>
      <c r="EW140" s="18"/>
      <c r="EX140" s="18"/>
      <c r="EY140" s="18"/>
      <c r="EZ140" s="18"/>
      <c r="FA140" s="18"/>
      <c r="FB140" s="18"/>
      <c r="FC140" s="18"/>
      <c r="FD140" s="18"/>
      <c r="FE140" s="18"/>
      <c r="FF140" s="18"/>
      <c r="FG140" s="18"/>
      <c r="FH140" s="18"/>
      <c r="FI140" s="18"/>
      <c r="FJ140" s="18"/>
      <c r="FK140" s="18"/>
      <c r="FL140" s="18"/>
      <c r="FM140" s="18"/>
      <c r="FN140" s="18"/>
      <c r="FO140" s="18"/>
      <c r="FP140" s="18"/>
      <c r="FQ140" s="18"/>
      <c r="FR140" s="18"/>
      <c r="FS140" s="18"/>
      <c r="FT140" s="18"/>
      <c r="FU140" s="18"/>
      <c r="FV140" s="18"/>
      <c r="FW140" s="18"/>
      <c r="FX140" s="18"/>
      <c r="FY140" s="18"/>
      <c r="FZ140" s="18"/>
      <c r="GA140" s="18"/>
      <c r="GB140" s="18"/>
      <c r="GC140" s="18"/>
      <c r="GD140" s="18"/>
      <c r="GE140" s="18"/>
      <c r="GF140" s="18"/>
      <c r="GG140" s="18"/>
      <c r="GH140" s="18"/>
      <c r="GI140" s="18"/>
      <c r="GJ140" s="18"/>
      <c r="GK140" s="18"/>
      <c r="GL140" s="18"/>
      <c r="GM140" s="18"/>
      <c r="GN140" s="18"/>
      <c r="GO140" s="18"/>
      <c r="GP140" s="18"/>
      <c r="GQ140" s="18"/>
      <c r="GR140" s="18"/>
      <c r="GS140" s="18"/>
      <c r="GT140" s="18"/>
      <c r="GU140" s="18"/>
      <c r="GV140" s="18"/>
      <c r="GW140" s="18"/>
      <c r="GX140" s="18"/>
      <c r="GY140" s="18"/>
      <c r="GZ140" s="18"/>
      <c r="HA140" s="18"/>
      <c r="HB140" s="18"/>
      <c r="HC140" s="18"/>
      <c r="HD140" s="18"/>
      <c r="HE140" s="18"/>
      <c r="HF140" s="18"/>
      <c r="HG140" s="18"/>
      <c r="HH140" s="18"/>
      <c r="HI140" s="18"/>
      <c r="HJ140" s="18"/>
      <c r="HK140" s="18"/>
      <c r="HL140" s="18"/>
      <c r="HM140" s="18"/>
      <c r="HN140" s="18"/>
      <c r="HO140" s="18"/>
      <c r="HP140" s="18"/>
      <c r="HQ140" s="18"/>
      <c r="HR140" s="18"/>
      <c r="HS140" s="18"/>
      <c r="HT140" s="18"/>
      <c r="HU140" s="18"/>
      <c r="HV140" s="18"/>
      <c r="HW140" s="18"/>
      <c r="HX140" s="18"/>
      <c r="HY140" s="18"/>
      <c r="HZ140" s="18"/>
      <c r="IA140" s="18"/>
      <c r="IB140" s="18"/>
      <c r="IC140" s="18"/>
      <c r="ID140" s="18"/>
      <c r="IE140" s="18"/>
      <c r="IF140" s="18"/>
      <c r="IG140" s="18"/>
      <c r="IH140" s="18"/>
      <c r="II140" s="18"/>
      <c r="IJ140" s="18"/>
      <c r="IK140" s="18"/>
      <c r="IL140" s="18"/>
      <c r="IM140" s="18"/>
      <c r="IN140" s="18"/>
      <c r="IO140" s="18"/>
      <c r="IP140" s="18"/>
      <c r="IQ140" s="18"/>
      <c r="IR140" s="18"/>
      <c r="IS140" s="18"/>
      <c r="IT140" s="18"/>
      <c r="IU140" s="18"/>
      <c r="IV140" s="18"/>
      <c r="IW140" s="18"/>
      <c r="IX140" s="18"/>
      <c r="IY140" s="18"/>
      <c r="IZ140" s="18"/>
    </row>
    <row r="141" spans="2:260" s="20" customFormat="1">
      <c r="B141" s="18"/>
      <c r="C141" s="22"/>
      <c r="D141" s="23"/>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c r="HW141" s="18"/>
      <c r="HX141" s="18"/>
      <c r="HY141" s="18"/>
      <c r="HZ141" s="18"/>
      <c r="IA141" s="18"/>
      <c r="IB141" s="18"/>
      <c r="IC141" s="18"/>
      <c r="ID141" s="18"/>
      <c r="IE141" s="18"/>
      <c r="IF141" s="18"/>
      <c r="IG141" s="18"/>
      <c r="IH141" s="18"/>
      <c r="II141" s="18"/>
      <c r="IJ141" s="18"/>
      <c r="IK141" s="18"/>
      <c r="IL141" s="18"/>
      <c r="IM141" s="18"/>
      <c r="IN141" s="18"/>
      <c r="IO141" s="18"/>
      <c r="IP141" s="18"/>
      <c r="IQ141" s="18"/>
      <c r="IR141" s="18"/>
      <c r="IS141" s="18"/>
      <c r="IT141" s="18"/>
      <c r="IU141" s="18"/>
      <c r="IV141" s="18"/>
      <c r="IW141" s="18"/>
      <c r="IX141" s="18"/>
      <c r="IY141" s="18"/>
      <c r="IZ141" s="18"/>
    </row>
    <row r="142" spans="2:260" s="20" customFormat="1">
      <c r="B142" s="18"/>
      <c r="C142" s="22"/>
      <c r="D142" s="23"/>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c r="IC142" s="18"/>
      <c r="ID142" s="18"/>
      <c r="IE142" s="18"/>
      <c r="IF142" s="18"/>
      <c r="IG142" s="18"/>
      <c r="IH142" s="18"/>
      <c r="II142" s="18"/>
      <c r="IJ142" s="18"/>
      <c r="IK142" s="18"/>
      <c r="IL142" s="18"/>
      <c r="IM142" s="18"/>
      <c r="IN142" s="18"/>
      <c r="IO142" s="18"/>
      <c r="IP142" s="18"/>
      <c r="IQ142" s="18"/>
      <c r="IR142" s="18"/>
      <c r="IS142" s="18"/>
      <c r="IT142" s="18"/>
      <c r="IU142" s="18"/>
      <c r="IV142" s="18"/>
      <c r="IW142" s="18"/>
      <c r="IX142" s="18"/>
      <c r="IY142" s="18"/>
      <c r="IZ142" s="18"/>
    </row>
    <row r="143" spans="2:260" s="20" customFormat="1">
      <c r="B143" s="18"/>
      <c r="C143" s="22"/>
      <c r="D143" s="23"/>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18"/>
      <c r="EQ143" s="18"/>
      <c r="ER143" s="18"/>
      <c r="ES143" s="18"/>
      <c r="ET143" s="18"/>
      <c r="EU143" s="18"/>
      <c r="EV143" s="18"/>
      <c r="EW143" s="18"/>
      <c r="EX143" s="18"/>
      <c r="EY143" s="18"/>
      <c r="EZ143" s="18"/>
      <c r="FA143" s="18"/>
      <c r="FB143" s="18"/>
      <c r="FC143" s="18"/>
      <c r="FD143" s="18"/>
      <c r="FE143" s="18"/>
      <c r="FF143" s="18"/>
      <c r="FG143" s="18"/>
      <c r="FH143" s="18"/>
      <c r="FI143" s="18"/>
      <c r="FJ143" s="18"/>
      <c r="FK143" s="18"/>
      <c r="FL143" s="18"/>
      <c r="FM143" s="18"/>
      <c r="FN143" s="18"/>
      <c r="FO143" s="18"/>
      <c r="FP143" s="18"/>
      <c r="FQ143" s="18"/>
      <c r="FR143" s="18"/>
      <c r="FS143" s="18"/>
      <c r="FT143" s="18"/>
      <c r="FU143" s="18"/>
      <c r="FV143" s="18"/>
      <c r="FW143" s="18"/>
      <c r="FX143" s="18"/>
      <c r="FY143" s="18"/>
      <c r="FZ143" s="18"/>
      <c r="GA143" s="18"/>
      <c r="GB143" s="18"/>
      <c r="GC143" s="18"/>
      <c r="GD143" s="18"/>
      <c r="GE143" s="18"/>
      <c r="GF143" s="18"/>
      <c r="GG143" s="18"/>
      <c r="GH143" s="18"/>
      <c r="GI143" s="18"/>
      <c r="GJ143" s="18"/>
      <c r="GK143" s="18"/>
      <c r="GL143" s="18"/>
      <c r="GM143" s="18"/>
      <c r="GN143" s="18"/>
      <c r="GO143" s="18"/>
      <c r="GP143" s="18"/>
      <c r="GQ143" s="18"/>
      <c r="GR143" s="18"/>
      <c r="GS143" s="18"/>
      <c r="GT143" s="18"/>
      <c r="GU143" s="18"/>
      <c r="GV143" s="18"/>
      <c r="GW143" s="18"/>
      <c r="GX143" s="18"/>
      <c r="GY143" s="18"/>
      <c r="GZ143" s="18"/>
      <c r="HA143" s="18"/>
      <c r="HB143" s="18"/>
      <c r="HC143" s="18"/>
      <c r="HD143" s="18"/>
      <c r="HE143" s="18"/>
      <c r="HF143" s="18"/>
      <c r="HG143" s="18"/>
      <c r="HH143" s="18"/>
      <c r="HI143" s="18"/>
      <c r="HJ143" s="18"/>
      <c r="HK143" s="18"/>
      <c r="HL143" s="18"/>
      <c r="HM143" s="18"/>
      <c r="HN143" s="18"/>
      <c r="HO143" s="18"/>
      <c r="HP143" s="18"/>
      <c r="HQ143" s="18"/>
      <c r="HR143" s="18"/>
      <c r="HS143" s="18"/>
      <c r="HT143" s="18"/>
      <c r="HU143" s="18"/>
      <c r="HV143" s="18"/>
      <c r="HW143" s="18"/>
      <c r="HX143" s="18"/>
      <c r="HY143" s="18"/>
      <c r="HZ143" s="18"/>
      <c r="IA143" s="18"/>
      <c r="IB143" s="18"/>
      <c r="IC143" s="18"/>
      <c r="ID143" s="18"/>
      <c r="IE143" s="18"/>
      <c r="IF143" s="18"/>
      <c r="IG143" s="18"/>
      <c r="IH143" s="18"/>
      <c r="II143" s="18"/>
      <c r="IJ143" s="18"/>
      <c r="IK143" s="18"/>
      <c r="IL143" s="18"/>
      <c r="IM143" s="18"/>
      <c r="IN143" s="18"/>
      <c r="IO143" s="18"/>
      <c r="IP143" s="18"/>
      <c r="IQ143" s="18"/>
      <c r="IR143" s="18"/>
      <c r="IS143" s="18"/>
      <c r="IT143" s="18"/>
      <c r="IU143" s="18"/>
      <c r="IV143" s="18"/>
      <c r="IW143" s="18"/>
      <c r="IX143" s="18"/>
      <c r="IY143" s="18"/>
      <c r="IZ143" s="18"/>
    </row>
    <row r="144" spans="2:260" s="20" customFormat="1">
      <c r="B144" s="18"/>
      <c r="C144" s="22"/>
      <c r="D144" s="23"/>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c r="EA144" s="18"/>
      <c r="EB144" s="18"/>
      <c r="EC144" s="18"/>
      <c r="ED144" s="18"/>
      <c r="EE144" s="18"/>
      <c r="EF144" s="18"/>
      <c r="EG144" s="18"/>
      <c r="EH144" s="18"/>
      <c r="EI144" s="18"/>
      <c r="EJ144" s="18"/>
      <c r="EK144" s="18"/>
      <c r="EL144" s="18"/>
      <c r="EM144" s="18"/>
      <c r="EN144" s="18"/>
      <c r="EO144" s="18"/>
      <c r="EP144" s="18"/>
      <c r="EQ144" s="18"/>
      <c r="ER144" s="18"/>
      <c r="ES144" s="18"/>
      <c r="ET144" s="18"/>
      <c r="EU144" s="18"/>
      <c r="EV144" s="18"/>
      <c r="EW144" s="18"/>
      <c r="EX144" s="18"/>
      <c r="EY144" s="18"/>
      <c r="EZ144" s="18"/>
      <c r="FA144" s="18"/>
      <c r="FB144" s="18"/>
      <c r="FC144" s="18"/>
      <c r="FD144" s="18"/>
      <c r="FE144" s="18"/>
      <c r="FF144" s="18"/>
      <c r="FG144" s="18"/>
      <c r="FH144" s="18"/>
      <c r="FI144" s="18"/>
      <c r="FJ144" s="18"/>
      <c r="FK144" s="18"/>
      <c r="FL144" s="18"/>
      <c r="FM144" s="18"/>
      <c r="FN144" s="18"/>
      <c r="FO144" s="18"/>
      <c r="FP144" s="18"/>
      <c r="FQ144" s="18"/>
      <c r="FR144" s="18"/>
      <c r="FS144" s="18"/>
      <c r="FT144" s="18"/>
      <c r="FU144" s="18"/>
      <c r="FV144" s="18"/>
      <c r="FW144" s="18"/>
      <c r="FX144" s="18"/>
      <c r="FY144" s="18"/>
      <c r="FZ144" s="18"/>
      <c r="GA144" s="18"/>
      <c r="GB144" s="18"/>
      <c r="GC144" s="18"/>
      <c r="GD144" s="18"/>
      <c r="GE144" s="18"/>
      <c r="GF144" s="18"/>
      <c r="GG144" s="18"/>
      <c r="GH144" s="18"/>
      <c r="GI144" s="18"/>
      <c r="GJ144" s="18"/>
      <c r="GK144" s="18"/>
      <c r="GL144" s="18"/>
      <c r="GM144" s="18"/>
      <c r="GN144" s="18"/>
      <c r="GO144" s="18"/>
      <c r="GP144" s="18"/>
      <c r="GQ144" s="18"/>
      <c r="GR144" s="18"/>
      <c r="GS144" s="18"/>
      <c r="GT144" s="18"/>
      <c r="GU144" s="18"/>
      <c r="GV144" s="18"/>
      <c r="GW144" s="18"/>
      <c r="GX144" s="18"/>
      <c r="GY144" s="18"/>
      <c r="GZ144" s="18"/>
      <c r="HA144" s="18"/>
      <c r="HB144" s="18"/>
      <c r="HC144" s="18"/>
      <c r="HD144" s="18"/>
      <c r="HE144" s="18"/>
      <c r="HF144" s="18"/>
      <c r="HG144" s="18"/>
      <c r="HH144" s="18"/>
      <c r="HI144" s="18"/>
      <c r="HJ144" s="18"/>
      <c r="HK144" s="18"/>
      <c r="HL144" s="18"/>
      <c r="HM144" s="18"/>
      <c r="HN144" s="18"/>
      <c r="HO144" s="18"/>
      <c r="HP144" s="18"/>
      <c r="HQ144" s="18"/>
      <c r="HR144" s="18"/>
      <c r="HS144" s="18"/>
      <c r="HT144" s="18"/>
      <c r="HU144" s="18"/>
      <c r="HV144" s="18"/>
      <c r="HW144" s="18"/>
      <c r="HX144" s="18"/>
      <c r="HY144" s="18"/>
      <c r="HZ144" s="18"/>
      <c r="IA144" s="18"/>
      <c r="IB144" s="18"/>
      <c r="IC144" s="18"/>
      <c r="ID144" s="18"/>
      <c r="IE144" s="18"/>
      <c r="IF144" s="18"/>
      <c r="IG144" s="18"/>
      <c r="IH144" s="18"/>
      <c r="II144" s="18"/>
      <c r="IJ144" s="18"/>
      <c r="IK144" s="18"/>
      <c r="IL144" s="18"/>
      <c r="IM144" s="18"/>
      <c r="IN144" s="18"/>
      <c r="IO144" s="18"/>
      <c r="IP144" s="18"/>
      <c r="IQ144" s="18"/>
      <c r="IR144" s="18"/>
      <c r="IS144" s="18"/>
      <c r="IT144" s="18"/>
      <c r="IU144" s="18"/>
      <c r="IV144" s="18"/>
      <c r="IW144" s="18"/>
      <c r="IX144" s="18"/>
      <c r="IY144" s="18"/>
      <c r="IZ144" s="18"/>
    </row>
    <row r="145" spans="2:260" s="20" customFormat="1">
      <c r="B145" s="18"/>
      <c r="C145" s="22"/>
      <c r="D145" s="23"/>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18"/>
      <c r="EQ145" s="18"/>
      <c r="ER145" s="18"/>
      <c r="ES145" s="18"/>
      <c r="ET145" s="18"/>
      <c r="EU145" s="18"/>
      <c r="EV145" s="18"/>
      <c r="EW145" s="18"/>
      <c r="EX145" s="18"/>
      <c r="EY145" s="18"/>
      <c r="EZ145" s="18"/>
      <c r="FA145" s="18"/>
      <c r="FB145" s="18"/>
      <c r="FC145" s="18"/>
      <c r="FD145" s="18"/>
      <c r="FE145" s="18"/>
      <c r="FF145" s="18"/>
      <c r="FG145" s="18"/>
      <c r="FH145" s="18"/>
      <c r="FI145" s="18"/>
      <c r="FJ145" s="18"/>
      <c r="FK145" s="18"/>
      <c r="FL145" s="18"/>
      <c r="FM145" s="18"/>
      <c r="FN145" s="18"/>
      <c r="FO145" s="18"/>
      <c r="FP145" s="18"/>
      <c r="FQ145" s="18"/>
      <c r="FR145" s="18"/>
      <c r="FS145" s="18"/>
      <c r="FT145" s="18"/>
      <c r="FU145" s="18"/>
      <c r="FV145" s="18"/>
      <c r="FW145" s="18"/>
      <c r="FX145" s="18"/>
      <c r="FY145" s="18"/>
      <c r="FZ145" s="18"/>
      <c r="GA145" s="18"/>
      <c r="GB145" s="18"/>
      <c r="GC145" s="18"/>
      <c r="GD145" s="18"/>
      <c r="GE145" s="18"/>
      <c r="GF145" s="18"/>
      <c r="GG145" s="18"/>
      <c r="GH145" s="18"/>
      <c r="GI145" s="18"/>
      <c r="GJ145" s="18"/>
      <c r="GK145" s="18"/>
      <c r="GL145" s="18"/>
      <c r="GM145" s="18"/>
      <c r="GN145" s="18"/>
      <c r="GO145" s="18"/>
      <c r="GP145" s="18"/>
      <c r="GQ145" s="18"/>
      <c r="GR145" s="18"/>
      <c r="GS145" s="18"/>
      <c r="GT145" s="18"/>
      <c r="GU145" s="18"/>
      <c r="GV145" s="18"/>
      <c r="GW145" s="18"/>
      <c r="GX145" s="18"/>
      <c r="GY145" s="18"/>
      <c r="GZ145" s="18"/>
      <c r="HA145" s="18"/>
      <c r="HB145" s="18"/>
      <c r="HC145" s="18"/>
      <c r="HD145" s="18"/>
      <c r="HE145" s="18"/>
      <c r="HF145" s="18"/>
      <c r="HG145" s="18"/>
      <c r="HH145" s="18"/>
      <c r="HI145" s="18"/>
      <c r="HJ145" s="18"/>
      <c r="HK145" s="18"/>
      <c r="HL145" s="18"/>
      <c r="HM145" s="18"/>
      <c r="HN145" s="18"/>
      <c r="HO145" s="18"/>
      <c r="HP145" s="18"/>
      <c r="HQ145" s="18"/>
      <c r="HR145" s="18"/>
      <c r="HS145" s="18"/>
      <c r="HT145" s="18"/>
      <c r="HU145" s="18"/>
      <c r="HV145" s="18"/>
      <c r="HW145" s="18"/>
      <c r="HX145" s="18"/>
      <c r="HY145" s="18"/>
      <c r="HZ145" s="18"/>
      <c r="IA145" s="18"/>
      <c r="IB145" s="18"/>
      <c r="IC145" s="18"/>
      <c r="ID145" s="18"/>
      <c r="IE145" s="18"/>
      <c r="IF145" s="18"/>
      <c r="IG145" s="18"/>
      <c r="IH145" s="18"/>
      <c r="II145" s="18"/>
      <c r="IJ145" s="18"/>
      <c r="IK145" s="18"/>
      <c r="IL145" s="18"/>
      <c r="IM145" s="18"/>
      <c r="IN145" s="18"/>
      <c r="IO145" s="18"/>
      <c r="IP145" s="18"/>
      <c r="IQ145" s="18"/>
      <c r="IR145" s="18"/>
      <c r="IS145" s="18"/>
      <c r="IT145" s="18"/>
      <c r="IU145" s="18"/>
      <c r="IV145" s="18"/>
      <c r="IW145" s="18"/>
      <c r="IX145" s="18"/>
      <c r="IY145" s="18"/>
      <c r="IZ145" s="18"/>
    </row>
    <row r="146" spans="2:260" s="20" customFormat="1">
      <c r="B146" s="18"/>
      <c r="C146" s="22"/>
      <c r="D146" s="23"/>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c r="EA146" s="18"/>
      <c r="EB146" s="18"/>
      <c r="EC146" s="18"/>
      <c r="ED146" s="18"/>
      <c r="EE146" s="18"/>
      <c r="EF146" s="18"/>
      <c r="EG146" s="18"/>
      <c r="EH146" s="18"/>
      <c r="EI146" s="18"/>
      <c r="EJ146" s="18"/>
      <c r="EK146" s="18"/>
      <c r="EL146" s="18"/>
      <c r="EM146" s="18"/>
      <c r="EN146" s="18"/>
      <c r="EO146" s="18"/>
      <c r="EP146" s="18"/>
      <c r="EQ146" s="18"/>
      <c r="ER146" s="18"/>
      <c r="ES146" s="18"/>
      <c r="ET146" s="18"/>
      <c r="EU146" s="18"/>
      <c r="EV146" s="18"/>
      <c r="EW146" s="18"/>
      <c r="EX146" s="18"/>
      <c r="EY146" s="18"/>
      <c r="EZ146" s="18"/>
      <c r="FA146" s="18"/>
      <c r="FB146" s="18"/>
      <c r="FC146" s="18"/>
      <c r="FD146" s="18"/>
      <c r="FE146" s="18"/>
      <c r="FF146" s="18"/>
      <c r="FG146" s="18"/>
      <c r="FH146" s="18"/>
      <c r="FI146" s="18"/>
      <c r="FJ146" s="18"/>
      <c r="FK146" s="18"/>
      <c r="FL146" s="18"/>
      <c r="FM146" s="18"/>
      <c r="FN146" s="18"/>
      <c r="FO146" s="18"/>
      <c r="FP146" s="18"/>
      <c r="FQ146" s="18"/>
      <c r="FR146" s="18"/>
      <c r="FS146" s="18"/>
      <c r="FT146" s="18"/>
      <c r="FU146" s="18"/>
      <c r="FV146" s="18"/>
      <c r="FW146" s="18"/>
      <c r="FX146" s="18"/>
      <c r="FY146" s="18"/>
      <c r="FZ146" s="18"/>
      <c r="GA146" s="18"/>
      <c r="GB146" s="18"/>
      <c r="GC146" s="18"/>
      <c r="GD146" s="18"/>
      <c r="GE146" s="18"/>
      <c r="GF146" s="18"/>
      <c r="GG146" s="18"/>
      <c r="GH146" s="18"/>
      <c r="GI146" s="18"/>
      <c r="GJ146" s="18"/>
      <c r="GK146" s="18"/>
      <c r="GL146" s="18"/>
      <c r="GM146" s="18"/>
      <c r="GN146" s="18"/>
      <c r="GO146" s="18"/>
      <c r="GP146" s="18"/>
      <c r="GQ146" s="18"/>
      <c r="GR146" s="18"/>
      <c r="GS146" s="18"/>
      <c r="GT146" s="18"/>
      <c r="GU146" s="18"/>
      <c r="GV146" s="18"/>
      <c r="GW146" s="18"/>
      <c r="GX146" s="18"/>
      <c r="GY146" s="18"/>
      <c r="GZ146" s="18"/>
      <c r="HA146" s="18"/>
      <c r="HB146" s="18"/>
      <c r="HC146" s="18"/>
      <c r="HD146" s="18"/>
      <c r="HE146" s="18"/>
      <c r="HF146" s="18"/>
      <c r="HG146" s="18"/>
      <c r="HH146" s="18"/>
      <c r="HI146" s="18"/>
      <c r="HJ146" s="18"/>
      <c r="HK146" s="18"/>
      <c r="HL146" s="18"/>
      <c r="HM146" s="18"/>
      <c r="HN146" s="18"/>
      <c r="HO146" s="18"/>
      <c r="HP146" s="18"/>
      <c r="HQ146" s="18"/>
      <c r="HR146" s="18"/>
      <c r="HS146" s="18"/>
      <c r="HT146" s="18"/>
      <c r="HU146" s="18"/>
      <c r="HV146" s="18"/>
      <c r="HW146" s="18"/>
      <c r="HX146" s="18"/>
      <c r="HY146" s="18"/>
      <c r="HZ146" s="18"/>
      <c r="IA146" s="18"/>
      <c r="IB146" s="18"/>
      <c r="IC146" s="18"/>
      <c r="ID146" s="18"/>
      <c r="IE146" s="18"/>
      <c r="IF146" s="18"/>
      <c r="IG146" s="18"/>
      <c r="IH146" s="18"/>
      <c r="II146" s="18"/>
      <c r="IJ146" s="18"/>
      <c r="IK146" s="18"/>
      <c r="IL146" s="18"/>
      <c r="IM146" s="18"/>
      <c r="IN146" s="18"/>
      <c r="IO146" s="18"/>
      <c r="IP146" s="18"/>
      <c r="IQ146" s="18"/>
      <c r="IR146" s="18"/>
      <c r="IS146" s="18"/>
      <c r="IT146" s="18"/>
      <c r="IU146" s="18"/>
      <c r="IV146" s="18"/>
      <c r="IW146" s="18"/>
      <c r="IX146" s="18"/>
      <c r="IY146" s="18"/>
      <c r="IZ146" s="18"/>
    </row>
    <row r="147" spans="2:260" s="20" customFormat="1">
      <c r="B147" s="18"/>
      <c r="C147" s="22"/>
      <c r="D147" s="23"/>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c r="IC147" s="18"/>
      <c r="ID147" s="18"/>
      <c r="IE147" s="18"/>
      <c r="IF147" s="18"/>
      <c r="IG147" s="18"/>
      <c r="IH147" s="18"/>
      <c r="II147" s="18"/>
      <c r="IJ147" s="18"/>
      <c r="IK147" s="18"/>
      <c r="IL147" s="18"/>
      <c r="IM147" s="18"/>
      <c r="IN147" s="18"/>
      <c r="IO147" s="18"/>
      <c r="IP147" s="18"/>
      <c r="IQ147" s="18"/>
      <c r="IR147" s="18"/>
      <c r="IS147" s="18"/>
      <c r="IT147" s="18"/>
      <c r="IU147" s="18"/>
      <c r="IV147" s="18"/>
      <c r="IW147" s="18"/>
      <c r="IX147" s="18"/>
      <c r="IY147" s="18"/>
      <c r="IZ147" s="18"/>
    </row>
    <row r="148" spans="2:260" s="20" customFormat="1">
      <c r="B148" s="18"/>
      <c r="C148" s="22"/>
      <c r="D148" s="23"/>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c r="EW148" s="18"/>
      <c r="EX148" s="18"/>
      <c r="EY148" s="18"/>
      <c r="EZ148" s="18"/>
      <c r="FA148" s="18"/>
      <c r="FB148" s="18"/>
      <c r="FC148" s="18"/>
      <c r="FD148" s="18"/>
      <c r="FE148" s="18"/>
      <c r="FF148" s="18"/>
      <c r="FG148" s="18"/>
      <c r="FH148" s="18"/>
      <c r="FI148" s="18"/>
      <c r="FJ148" s="18"/>
      <c r="FK148" s="18"/>
      <c r="FL148" s="18"/>
      <c r="FM148" s="18"/>
      <c r="FN148" s="18"/>
      <c r="FO148" s="18"/>
      <c r="FP148" s="18"/>
      <c r="FQ148" s="18"/>
      <c r="FR148" s="18"/>
      <c r="FS148" s="18"/>
      <c r="FT148" s="18"/>
      <c r="FU148" s="18"/>
      <c r="FV148" s="18"/>
      <c r="FW148" s="18"/>
      <c r="FX148" s="18"/>
      <c r="FY148" s="18"/>
      <c r="FZ148" s="18"/>
      <c r="GA148" s="18"/>
      <c r="GB148" s="18"/>
      <c r="GC148" s="18"/>
      <c r="GD148" s="18"/>
      <c r="GE148" s="18"/>
      <c r="GF148" s="18"/>
      <c r="GG148" s="18"/>
      <c r="GH148" s="18"/>
      <c r="GI148" s="18"/>
      <c r="GJ148" s="18"/>
      <c r="GK148" s="18"/>
      <c r="GL148" s="18"/>
      <c r="GM148" s="18"/>
      <c r="GN148" s="18"/>
      <c r="GO148" s="18"/>
      <c r="GP148" s="18"/>
      <c r="GQ148" s="18"/>
      <c r="GR148" s="18"/>
      <c r="GS148" s="18"/>
      <c r="GT148" s="18"/>
      <c r="GU148" s="18"/>
      <c r="GV148" s="18"/>
      <c r="GW148" s="18"/>
      <c r="GX148" s="18"/>
      <c r="GY148" s="18"/>
      <c r="GZ148" s="18"/>
      <c r="HA148" s="18"/>
      <c r="HB148" s="18"/>
      <c r="HC148" s="18"/>
      <c r="HD148" s="18"/>
      <c r="HE148" s="18"/>
      <c r="HF148" s="18"/>
      <c r="HG148" s="18"/>
      <c r="HH148" s="18"/>
      <c r="HI148" s="18"/>
      <c r="HJ148" s="18"/>
      <c r="HK148" s="18"/>
      <c r="HL148" s="18"/>
      <c r="HM148" s="18"/>
      <c r="HN148" s="18"/>
      <c r="HO148" s="18"/>
      <c r="HP148" s="18"/>
      <c r="HQ148" s="18"/>
      <c r="HR148" s="18"/>
      <c r="HS148" s="18"/>
      <c r="HT148" s="18"/>
      <c r="HU148" s="18"/>
      <c r="HV148" s="18"/>
      <c r="HW148" s="18"/>
      <c r="HX148" s="18"/>
      <c r="HY148" s="18"/>
      <c r="HZ148" s="18"/>
      <c r="IA148" s="18"/>
      <c r="IB148" s="18"/>
      <c r="IC148" s="18"/>
      <c r="ID148" s="18"/>
      <c r="IE148" s="18"/>
      <c r="IF148" s="18"/>
      <c r="IG148" s="18"/>
      <c r="IH148" s="18"/>
      <c r="II148" s="18"/>
      <c r="IJ148" s="18"/>
      <c r="IK148" s="18"/>
      <c r="IL148" s="18"/>
      <c r="IM148" s="18"/>
      <c r="IN148" s="18"/>
      <c r="IO148" s="18"/>
      <c r="IP148" s="18"/>
      <c r="IQ148" s="18"/>
      <c r="IR148" s="18"/>
      <c r="IS148" s="18"/>
      <c r="IT148" s="18"/>
      <c r="IU148" s="18"/>
      <c r="IV148" s="18"/>
      <c r="IW148" s="18"/>
      <c r="IX148" s="18"/>
      <c r="IY148" s="18"/>
      <c r="IZ148" s="18"/>
    </row>
    <row r="149" spans="2:260" s="20" customFormat="1">
      <c r="B149" s="18"/>
      <c r="C149" s="22"/>
      <c r="D149" s="23"/>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c r="EW149" s="18"/>
      <c r="EX149" s="18"/>
      <c r="EY149" s="18"/>
      <c r="EZ149" s="18"/>
      <c r="FA149" s="18"/>
      <c r="FB149" s="18"/>
      <c r="FC149" s="18"/>
      <c r="FD149" s="18"/>
      <c r="FE149" s="18"/>
      <c r="FF149" s="18"/>
      <c r="FG149" s="18"/>
      <c r="FH149" s="18"/>
      <c r="FI149" s="18"/>
      <c r="FJ149" s="18"/>
      <c r="FK149" s="18"/>
      <c r="FL149" s="18"/>
      <c r="FM149" s="18"/>
      <c r="FN149" s="18"/>
      <c r="FO149" s="18"/>
      <c r="FP149" s="18"/>
      <c r="FQ149" s="18"/>
      <c r="FR149" s="18"/>
      <c r="FS149" s="18"/>
      <c r="FT149" s="18"/>
      <c r="FU149" s="18"/>
      <c r="FV149" s="18"/>
      <c r="FW149" s="18"/>
      <c r="FX149" s="18"/>
      <c r="FY149" s="18"/>
      <c r="FZ149" s="18"/>
      <c r="GA149" s="18"/>
      <c r="GB149" s="18"/>
      <c r="GC149" s="18"/>
      <c r="GD149" s="18"/>
      <c r="GE149" s="18"/>
      <c r="GF149" s="18"/>
      <c r="GG149" s="18"/>
      <c r="GH149" s="18"/>
      <c r="GI149" s="18"/>
      <c r="GJ149" s="18"/>
      <c r="GK149" s="18"/>
      <c r="GL149" s="18"/>
      <c r="GM149" s="18"/>
      <c r="GN149" s="18"/>
      <c r="GO149" s="18"/>
      <c r="GP149" s="18"/>
      <c r="GQ149" s="18"/>
      <c r="GR149" s="18"/>
      <c r="GS149" s="18"/>
      <c r="GT149" s="18"/>
      <c r="GU149" s="18"/>
      <c r="GV149" s="18"/>
      <c r="GW149" s="18"/>
      <c r="GX149" s="18"/>
      <c r="GY149" s="18"/>
      <c r="GZ149" s="18"/>
      <c r="HA149" s="18"/>
      <c r="HB149" s="18"/>
      <c r="HC149" s="18"/>
      <c r="HD149" s="18"/>
      <c r="HE149" s="18"/>
      <c r="HF149" s="18"/>
      <c r="HG149" s="18"/>
      <c r="HH149" s="18"/>
      <c r="HI149" s="18"/>
      <c r="HJ149" s="18"/>
      <c r="HK149" s="18"/>
      <c r="HL149" s="18"/>
      <c r="HM149" s="18"/>
      <c r="HN149" s="18"/>
      <c r="HO149" s="18"/>
      <c r="HP149" s="18"/>
      <c r="HQ149" s="18"/>
      <c r="HR149" s="18"/>
      <c r="HS149" s="18"/>
      <c r="HT149" s="18"/>
      <c r="HU149" s="18"/>
      <c r="HV149" s="18"/>
      <c r="HW149" s="18"/>
      <c r="HX149" s="18"/>
      <c r="HY149" s="18"/>
      <c r="HZ149" s="18"/>
      <c r="IA149" s="18"/>
      <c r="IB149" s="18"/>
      <c r="IC149" s="18"/>
      <c r="ID149" s="18"/>
      <c r="IE149" s="18"/>
      <c r="IF149" s="18"/>
      <c r="IG149" s="18"/>
      <c r="IH149" s="18"/>
      <c r="II149" s="18"/>
      <c r="IJ149" s="18"/>
      <c r="IK149" s="18"/>
      <c r="IL149" s="18"/>
      <c r="IM149" s="18"/>
      <c r="IN149" s="18"/>
      <c r="IO149" s="18"/>
      <c r="IP149" s="18"/>
      <c r="IQ149" s="18"/>
      <c r="IR149" s="18"/>
      <c r="IS149" s="18"/>
      <c r="IT149" s="18"/>
      <c r="IU149" s="18"/>
      <c r="IV149" s="18"/>
      <c r="IW149" s="18"/>
      <c r="IX149" s="18"/>
      <c r="IY149" s="18"/>
      <c r="IZ149" s="18"/>
    </row>
    <row r="150" spans="2:260" s="20" customFormat="1">
      <c r="B150" s="18"/>
      <c r="C150" s="22"/>
      <c r="D150" s="23"/>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c r="EW150" s="18"/>
      <c r="EX150" s="18"/>
      <c r="EY150" s="18"/>
      <c r="EZ150" s="18"/>
      <c r="FA150" s="18"/>
      <c r="FB150" s="18"/>
      <c r="FC150" s="18"/>
      <c r="FD150" s="18"/>
      <c r="FE150" s="18"/>
      <c r="FF150" s="18"/>
      <c r="FG150" s="18"/>
      <c r="FH150" s="18"/>
      <c r="FI150" s="18"/>
      <c r="FJ150" s="18"/>
      <c r="FK150" s="18"/>
      <c r="FL150" s="18"/>
      <c r="FM150" s="18"/>
      <c r="FN150" s="18"/>
      <c r="FO150" s="18"/>
      <c r="FP150" s="18"/>
      <c r="FQ150" s="18"/>
      <c r="FR150" s="18"/>
      <c r="FS150" s="18"/>
      <c r="FT150" s="18"/>
      <c r="FU150" s="18"/>
      <c r="FV150" s="18"/>
      <c r="FW150" s="18"/>
      <c r="FX150" s="18"/>
      <c r="FY150" s="18"/>
      <c r="FZ150" s="18"/>
      <c r="GA150" s="18"/>
      <c r="GB150" s="18"/>
      <c r="GC150" s="18"/>
      <c r="GD150" s="18"/>
      <c r="GE150" s="18"/>
      <c r="GF150" s="18"/>
      <c r="GG150" s="18"/>
      <c r="GH150" s="18"/>
      <c r="GI150" s="18"/>
      <c r="GJ150" s="18"/>
      <c r="GK150" s="18"/>
      <c r="GL150" s="18"/>
      <c r="GM150" s="18"/>
      <c r="GN150" s="18"/>
      <c r="GO150" s="18"/>
      <c r="GP150" s="18"/>
      <c r="GQ150" s="18"/>
      <c r="GR150" s="18"/>
      <c r="GS150" s="18"/>
      <c r="GT150" s="18"/>
      <c r="GU150" s="18"/>
      <c r="GV150" s="18"/>
      <c r="GW150" s="18"/>
      <c r="GX150" s="18"/>
      <c r="GY150" s="18"/>
      <c r="GZ150" s="18"/>
      <c r="HA150" s="18"/>
      <c r="HB150" s="18"/>
      <c r="HC150" s="18"/>
      <c r="HD150" s="18"/>
      <c r="HE150" s="18"/>
      <c r="HF150" s="18"/>
      <c r="HG150" s="18"/>
      <c r="HH150" s="18"/>
      <c r="HI150" s="18"/>
      <c r="HJ150" s="18"/>
      <c r="HK150" s="18"/>
      <c r="HL150" s="18"/>
      <c r="HM150" s="18"/>
      <c r="HN150" s="18"/>
      <c r="HO150" s="18"/>
      <c r="HP150" s="18"/>
      <c r="HQ150" s="18"/>
      <c r="HR150" s="18"/>
      <c r="HS150" s="18"/>
      <c r="HT150" s="18"/>
      <c r="HU150" s="18"/>
      <c r="HV150" s="18"/>
      <c r="HW150" s="18"/>
      <c r="HX150" s="18"/>
      <c r="HY150" s="18"/>
      <c r="HZ150" s="18"/>
      <c r="IA150" s="18"/>
      <c r="IB150" s="18"/>
      <c r="IC150" s="18"/>
      <c r="ID150" s="18"/>
      <c r="IE150" s="18"/>
      <c r="IF150" s="18"/>
      <c r="IG150" s="18"/>
      <c r="IH150" s="18"/>
      <c r="II150" s="18"/>
      <c r="IJ150" s="18"/>
      <c r="IK150" s="18"/>
      <c r="IL150" s="18"/>
      <c r="IM150" s="18"/>
      <c r="IN150" s="18"/>
      <c r="IO150" s="18"/>
      <c r="IP150" s="18"/>
      <c r="IQ150" s="18"/>
      <c r="IR150" s="18"/>
      <c r="IS150" s="18"/>
      <c r="IT150" s="18"/>
      <c r="IU150" s="18"/>
      <c r="IV150" s="18"/>
      <c r="IW150" s="18"/>
      <c r="IX150" s="18"/>
      <c r="IY150" s="18"/>
      <c r="IZ150" s="18"/>
    </row>
    <row r="151" spans="2:260" s="20" customFormat="1">
      <c r="B151" s="18"/>
      <c r="C151" s="22"/>
      <c r="D151" s="23"/>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c r="EW151" s="18"/>
      <c r="EX151" s="18"/>
      <c r="EY151" s="18"/>
      <c r="EZ151" s="18"/>
      <c r="FA151" s="18"/>
      <c r="FB151" s="18"/>
      <c r="FC151" s="18"/>
      <c r="FD151" s="18"/>
      <c r="FE151" s="18"/>
      <c r="FF151" s="18"/>
      <c r="FG151" s="18"/>
      <c r="FH151" s="18"/>
      <c r="FI151" s="18"/>
      <c r="FJ151" s="18"/>
      <c r="FK151" s="18"/>
      <c r="FL151" s="18"/>
      <c r="FM151" s="18"/>
      <c r="FN151" s="18"/>
      <c r="FO151" s="18"/>
      <c r="FP151" s="18"/>
      <c r="FQ151" s="18"/>
      <c r="FR151" s="18"/>
      <c r="FS151" s="18"/>
      <c r="FT151" s="18"/>
      <c r="FU151" s="18"/>
      <c r="FV151" s="18"/>
      <c r="FW151" s="18"/>
      <c r="FX151" s="18"/>
      <c r="FY151" s="18"/>
      <c r="FZ151" s="18"/>
      <c r="GA151" s="18"/>
      <c r="GB151" s="18"/>
      <c r="GC151" s="18"/>
      <c r="GD151" s="18"/>
      <c r="GE151" s="18"/>
      <c r="GF151" s="18"/>
      <c r="GG151" s="18"/>
      <c r="GH151" s="18"/>
      <c r="GI151" s="18"/>
      <c r="GJ151" s="18"/>
      <c r="GK151" s="18"/>
      <c r="GL151" s="18"/>
      <c r="GM151" s="18"/>
      <c r="GN151" s="18"/>
      <c r="GO151" s="18"/>
      <c r="GP151" s="18"/>
      <c r="GQ151" s="18"/>
      <c r="GR151" s="18"/>
      <c r="GS151" s="18"/>
      <c r="GT151" s="18"/>
      <c r="GU151" s="18"/>
      <c r="GV151" s="18"/>
      <c r="GW151" s="18"/>
      <c r="GX151" s="18"/>
      <c r="GY151" s="18"/>
      <c r="GZ151" s="18"/>
      <c r="HA151" s="18"/>
      <c r="HB151" s="18"/>
      <c r="HC151" s="18"/>
      <c r="HD151" s="18"/>
      <c r="HE151" s="18"/>
      <c r="HF151" s="18"/>
      <c r="HG151" s="18"/>
      <c r="HH151" s="18"/>
      <c r="HI151" s="18"/>
      <c r="HJ151" s="18"/>
      <c r="HK151" s="18"/>
      <c r="HL151" s="18"/>
      <c r="HM151" s="18"/>
      <c r="HN151" s="18"/>
      <c r="HO151" s="18"/>
      <c r="HP151" s="18"/>
      <c r="HQ151" s="18"/>
      <c r="HR151" s="18"/>
      <c r="HS151" s="18"/>
      <c r="HT151" s="18"/>
      <c r="HU151" s="18"/>
      <c r="HV151" s="18"/>
      <c r="HW151" s="18"/>
      <c r="HX151" s="18"/>
      <c r="HY151" s="18"/>
      <c r="HZ151" s="18"/>
      <c r="IA151" s="18"/>
      <c r="IB151" s="18"/>
      <c r="IC151" s="18"/>
      <c r="ID151" s="18"/>
      <c r="IE151" s="18"/>
      <c r="IF151" s="18"/>
      <c r="IG151" s="18"/>
      <c r="IH151" s="18"/>
      <c r="II151" s="18"/>
      <c r="IJ151" s="18"/>
      <c r="IK151" s="18"/>
      <c r="IL151" s="18"/>
      <c r="IM151" s="18"/>
      <c r="IN151" s="18"/>
      <c r="IO151" s="18"/>
      <c r="IP151" s="18"/>
      <c r="IQ151" s="18"/>
      <c r="IR151" s="18"/>
      <c r="IS151" s="18"/>
      <c r="IT151" s="18"/>
      <c r="IU151" s="18"/>
      <c r="IV151" s="18"/>
      <c r="IW151" s="18"/>
      <c r="IX151" s="18"/>
      <c r="IY151" s="18"/>
      <c r="IZ151" s="18"/>
    </row>
    <row r="152" spans="2:260" s="20" customFormat="1">
      <c r="B152" s="18"/>
      <c r="C152" s="22"/>
      <c r="D152" s="23"/>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c r="DC152" s="18"/>
      <c r="DD152" s="18"/>
      <c r="DE152" s="18"/>
      <c r="DF152" s="18"/>
      <c r="DG152" s="18"/>
      <c r="DH152" s="18"/>
      <c r="DI152" s="18"/>
      <c r="DJ152" s="18"/>
      <c r="DK152" s="18"/>
      <c r="DL152" s="18"/>
      <c r="DM152" s="18"/>
      <c r="DN152" s="18"/>
      <c r="DO152" s="18"/>
      <c r="DP152" s="18"/>
      <c r="DQ152" s="18"/>
      <c r="DR152" s="18"/>
      <c r="DS152" s="18"/>
      <c r="DT152" s="18"/>
      <c r="DU152" s="18"/>
      <c r="DV152" s="18"/>
      <c r="DW152" s="18"/>
      <c r="DX152" s="18"/>
      <c r="DY152" s="18"/>
      <c r="DZ152" s="18"/>
      <c r="EA152" s="18"/>
      <c r="EB152" s="18"/>
      <c r="EC152" s="18"/>
      <c r="ED152" s="18"/>
      <c r="EE152" s="18"/>
      <c r="EF152" s="18"/>
      <c r="EG152" s="18"/>
      <c r="EH152" s="18"/>
      <c r="EI152" s="18"/>
      <c r="EJ152" s="18"/>
      <c r="EK152" s="18"/>
      <c r="EL152" s="18"/>
      <c r="EM152" s="18"/>
      <c r="EN152" s="18"/>
      <c r="EO152" s="18"/>
      <c r="EP152" s="18"/>
      <c r="EQ152" s="18"/>
      <c r="ER152" s="18"/>
      <c r="ES152" s="18"/>
      <c r="ET152" s="18"/>
      <c r="EU152" s="18"/>
      <c r="EV152" s="18"/>
      <c r="EW152" s="18"/>
      <c r="EX152" s="18"/>
      <c r="EY152" s="18"/>
      <c r="EZ152" s="18"/>
      <c r="FA152" s="18"/>
      <c r="FB152" s="18"/>
      <c r="FC152" s="18"/>
      <c r="FD152" s="18"/>
      <c r="FE152" s="18"/>
      <c r="FF152" s="18"/>
      <c r="FG152" s="18"/>
      <c r="FH152" s="18"/>
      <c r="FI152" s="18"/>
      <c r="FJ152" s="18"/>
      <c r="FK152" s="18"/>
      <c r="FL152" s="18"/>
      <c r="FM152" s="18"/>
      <c r="FN152" s="18"/>
      <c r="FO152" s="18"/>
      <c r="FP152" s="18"/>
      <c r="FQ152" s="18"/>
      <c r="FR152" s="18"/>
      <c r="FS152" s="18"/>
      <c r="FT152" s="18"/>
      <c r="FU152" s="18"/>
      <c r="FV152" s="18"/>
      <c r="FW152" s="18"/>
      <c r="FX152" s="18"/>
      <c r="FY152" s="18"/>
      <c r="FZ152" s="18"/>
      <c r="GA152" s="18"/>
      <c r="GB152" s="18"/>
      <c r="GC152" s="18"/>
      <c r="GD152" s="18"/>
      <c r="GE152" s="18"/>
      <c r="GF152" s="18"/>
      <c r="GG152" s="18"/>
      <c r="GH152" s="18"/>
      <c r="GI152" s="18"/>
      <c r="GJ152" s="18"/>
      <c r="GK152" s="18"/>
      <c r="GL152" s="18"/>
      <c r="GM152" s="18"/>
      <c r="GN152" s="18"/>
      <c r="GO152" s="18"/>
      <c r="GP152" s="18"/>
      <c r="GQ152" s="18"/>
      <c r="GR152" s="18"/>
      <c r="GS152" s="18"/>
      <c r="GT152" s="18"/>
      <c r="GU152" s="18"/>
      <c r="GV152" s="18"/>
      <c r="GW152" s="18"/>
      <c r="GX152" s="18"/>
      <c r="GY152" s="18"/>
      <c r="GZ152" s="18"/>
      <c r="HA152" s="18"/>
      <c r="HB152" s="18"/>
      <c r="HC152" s="18"/>
      <c r="HD152" s="18"/>
      <c r="HE152" s="18"/>
      <c r="HF152" s="18"/>
      <c r="HG152" s="18"/>
      <c r="HH152" s="18"/>
      <c r="HI152" s="18"/>
      <c r="HJ152" s="18"/>
      <c r="HK152" s="18"/>
      <c r="HL152" s="18"/>
      <c r="HM152" s="18"/>
      <c r="HN152" s="18"/>
      <c r="HO152" s="18"/>
      <c r="HP152" s="18"/>
      <c r="HQ152" s="18"/>
      <c r="HR152" s="18"/>
      <c r="HS152" s="18"/>
      <c r="HT152" s="18"/>
      <c r="HU152" s="18"/>
      <c r="HV152" s="18"/>
      <c r="HW152" s="18"/>
      <c r="HX152" s="18"/>
      <c r="HY152" s="18"/>
      <c r="HZ152" s="18"/>
      <c r="IA152" s="18"/>
      <c r="IB152" s="18"/>
      <c r="IC152" s="18"/>
      <c r="ID152" s="18"/>
      <c r="IE152" s="18"/>
      <c r="IF152" s="18"/>
      <c r="IG152" s="18"/>
      <c r="IH152" s="18"/>
      <c r="II152" s="18"/>
      <c r="IJ152" s="18"/>
      <c r="IK152" s="18"/>
      <c r="IL152" s="18"/>
      <c r="IM152" s="18"/>
      <c r="IN152" s="18"/>
      <c r="IO152" s="18"/>
      <c r="IP152" s="18"/>
      <c r="IQ152" s="18"/>
      <c r="IR152" s="18"/>
      <c r="IS152" s="18"/>
      <c r="IT152" s="18"/>
      <c r="IU152" s="18"/>
      <c r="IV152" s="18"/>
      <c r="IW152" s="18"/>
      <c r="IX152" s="18"/>
      <c r="IY152" s="18"/>
      <c r="IZ152" s="18"/>
    </row>
    <row r="153" spans="2:260" s="20" customFormat="1">
      <c r="B153" s="18"/>
      <c r="C153" s="22"/>
      <c r="D153" s="23"/>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c r="DC153" s="18"/>
      <c r="DD153" s="18"/>
      <c r="DE153" s="18"/>
      <c r="DF153" s="18"/>
      <c r="DG153" s="18"/>
      <c r="DH153" s="18"/>
      <c r="DI153" s="18"/>
      <c r="DJ153" s="18"/>
      <c r="DK153" s="18"/>
      <c r="DL153" s="18"/>
      <c r="DM153" s="18"/>
      <c r="DN153" s="18"/>
      <c r="DO153" s="18"/>
      <c r="DP153" s="18"/>
      <c r="DQ153" s="18"/>
      <c r="DR153" s="18"/>
      <c r="DS153" s="18"/>
      <c r="DT153" s="18"/>
      <c r="DU153" s="18"/>
      <c r="DV153" s="18"/>
      <c r="DW153" s="18"/>
      <c r="DX153" s="18"/>
      <c r="DY153" s="18"/>
      <c r="DZ153" s="18"/>
      <c r="EA153" s="18"/>
      <c r="EB153" s="18"/>
      <c r="EC153" s="18"/>
      <c r="ED153" s="18"/>
      <c r="EE153" s="18"/>
      <c r="EF153" s="18"/>
      <c r="EG153" s="18"/>
      <c r="EH153" s="18"/>
      <c r="EI153" s="18"/>
      <c r="EJ153" s="18"/>
      <c r="EK153" s="18"/>
      <c r="EL153" s="18"/>
      <c r="EM153" s="18"/>
      <c r="EN153" s="18"/>
      <c r="EO153" s="18"/>
      <c r="EP153" s="18"/>
      <c r="EQ153" s="18"/>
      <c r="ER153" s="18"/>
      <c r="ES153" s="18"/>
      <c r="ET153" s="18"/>
      <c r="EU153" s="18"/>
      <c r="EV153" s="18"/>
      <c r="EW153" s="18"/>
      <c r="EX153" s="18"/>
      <c r="EY153" s="18"/>
      <c r="EZ153" s="18"/>
      <c r="FA153" s="18"/>
      <c r="FB153" s="18"/>
      <c r="FC153" s="18"/>
      <c r="FD153" s="18"/>
      <c r="FE153" s="18"/>
      <c r="FF153" s="18"/>
      <c r="FG153" s="18"/>
      <c r="FH153" s="18"/>
      <c r="FI153" s="18"/>
      <c r="FJ153" s="18"/>
      <c r="FK153" s="18"/>
      <c r="FL153" s="18"/>
      <c r="FM153" s="18"/>
      <c r="FN153" s="18"/>
      <c r="FO153" s="18"/>
      <c r="FP153" s="18"/>
      <c r="FQ153" s="18"/>
      <c r="FR153" s="18"/>
      <c r="FS153" s="18"/>
      <c r="FT153" s="18"/>
      <c r="FU153" s="18"/>
      <c r="FV153" s="18"/>
      <c r="FW153" s="18"/>
      <c r="FX153" s="18"/>
      <c r="FY153" s="18"/>
      <c r="FZ153" s="18"/>
      <c r="GA153" s="18"/>
      <c r="GB153" s="18"/>
      <c r="GC153" s="18"/>
      <c r="GD153" s="18"/>
      <c r="GE153" s="18"/>
      <c r="GF153" s="18"/>
      <c r="GG153" s="18"/>
      <c r="GH153" s="18"/>
      <c r="GI153" s="18"/>
      <c r="GJ153" s="18"/>
      <c r="GK153" s="18"/>
      <c r="GL153" s="18"/>
      <c r="GM153" s="18"/>
      <c r="GN153" s="18"/>
      <c r="GO153" s="18"/>
      <c r="GP153" s="18"/>
      <c r="GQ153" s="18"/>
      <c r="GR153" s="18"/>
      <c r="GS153" s="18"/>
      <c r="GT153" s="18"/>
      <c r="GU153" s="18"/>
      <c r="GV153" s="18"/>
      <c r="GW153" s="18"/>
      <c r="GX153" s="18"/>
      <c r="GY153" s="18"/>
      <c r="GZ153" s="18"/>
      <c r="HA153" s="18"/>
      <c r="HB153" s="18"/>
      <c r="HC153" s="18"/>
      <c r="HD153" s="18"/>
      <c r="HE153" s="18"/>
      <c r="HF153" s="18"/>
      <c r="HG153" s="18"/>
      <c r="HH153" s="18"/>
      <c r="HI153" s="18"/>
      <c r="HJ153" s="18"/>
      <c r="HK153" s="18"/>
      <c r="HL153" s="18"/>
      <c r="HM153" s="18"/>
      <c r="HN153" s="18"/>
      <c r="HO153" s="18"/>
      <c r="HP153" s="18"/>
      <c r="HQ153" s="18"/>
      <c r="HR153" s="18"/>
      <c r="HS153" s="18"/>
      <c r="HT153" s="18"/>
      <c r="HU153" s="18"/>
      <c r="HV153" s="18"/>
      <c r="HW153" s="18"/>
      <c r="HX153" s="18"/>
      <c r="HY153" s="18"/>
      <c r="HZ153" s="18"/>
      <c r="IA153" s="18"/>
      <c r="IB153" s="18"/>
      <c r="IC153" s="18"/>
      <c r="ID153" s="18"/>
      <c r="IE153" s="18"/>
      <c r="IF153" s="18"/>
      <c r="IG153" s="18"/>
      <c r="IH153" s="18"/>
      <c r="II153" s="18"/>
      <c r="IJ153" s="18"/>
      <c r="IK153" s="18"/>
      <c r="IL153" s="18"/>
      <c r="IM153" s="18"/>
      <c r="IN153" s="18"/>
      <c r="IO153" s="18"/>
      <c r="IP153" s="18"/>
      <c r="IQ153" s="18"/>
      <c r="IR153" s="18"/>
      <c r="IS153" s="18"/>
      <c r="IT153" s="18"/>
      <c r="IU153" s="18"/>
      <c r="IV153" s="18"/>
      <c r="IW153" s="18"/>
      <c r="IX153" s="18"/>
      <c r="IY153" s="18"/>
      <c r="IZ153" s="18"/>
    </row>
    <row r="154" spans="2:260" s="20" customFormat="1">
      <c r="B154" s="18"/>
      <c r="C154" s="22"/>
      <c r="D154" s="23"/>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c r="DC154" s="18"/>
      <c r="DD154" s="18"/>
      <c r="DE154" s="18"/>
      <c r="DF154" s="18"/>
      <c r="DG154" s="18"/>
      <c r="DH154" s="18"/>
      <c r="DI154" s="18"/>
      <c r="DJ154" s="18"/>
      <c r="DK154" s="18"/>
      <c r="DL154" s="18"/>
      <c r="DM154" s="18"/>
      <c r="DN154" s="18"/>
      <c r="DO154" s="18"/>
      <c r="DP154" s="18"/>
      <c r="DQ154" s="18"/>
      <c r="DR154" s="18"/>
      <c r="DS154" s="18"/>
      <c r="DT154" s="18"/>
      <c r="DU154" s="18"/>
      <c r="DV154" s="18"/>
      <c r="DW154" s="18"/>
      <c r="DX154" s="18"/>
      <c r="DY154" s="18"/>
      <c r="DZ154" s="18"/>
      <c r="EA154" s="18"/>
      <c r="EB154" s="18"/>
      <c r="EC154" s="18"/>
      <c r="ED154" s="18"/>
      <c r="EE154" s="18"/>
      <c r="EF154" s="18"/>
      <c r="EG154" s="18"/>
      <c r="EH154" s="18"/>
      <c r="EI154" s="18"/>
      <c r="EJ154" s="18"/>
      <c r="EK154" s="18"/>
      <c r="EL154" s="18"/>
      <c r="EM154" s="18"/>
      <c r="EN154" s="18"/>
      <c r="EO154" s="18"/>
      <c r="EP154" s="18"/>
      <c r="EQ154" s="18"/>
      <c r="ER154" s="18"/>
      <c r="ES154" s="18"/>
      <c r="ET154" s="18"/>
      <c r="EU154" s="18"/>
      <c r="EV154" s="18"/>
      <c r="EW154" s="18"/>
      <c r="EX154" s="18"/>
      <c r="EY154" s="18"/>
      <c r="EZ154" s="18"/>
      <c r="FA154" s="18"/>
      <c r="FB154" s="18"/>
      <c r="FC154" s="18"/>
      <c r="FD154" s="18"/>
      <c r="FE154" s="18"/>
      <c r="FF154" s="18"/>
      <c r="FG154" s="18"/>
      <c r="FH154" s="18"/>
      <c r="FI154" s="18"/>
      <c r="FJ154" s="18"/>
      <c r="FK154" s="18"/>
      <c r="FL154" s="18"/>
      <c r="FM154" s="18"/>
      <c r="FN154" s="18"/>
      <c r="FO154" s="18"/>
      <c r="FP154" s="18"/>
      <c r="FQ154" s="18"/>
      <c r="FR154" s="18"/>
      <c r="FS154" s="18"/>
      <c r="FT154" s="18"/>
      <c r="FU154" s="18"/>
      <c r="FV154" s="18"/>
      <c r="FW154" s="18"/>
      <c r="FX154" s="18"/>
      <c r="FY154" s="18"/>
      <c r="FZ154" s="18"/>
      <c r="GA154" s="18"/>
      <c r="GB154" s="18"/>
      <c r="GC154" s="18"/>
      <c r="GD154" s="18"/>
      <c r="GE154" s="18"/>
      <c r="GF154" s="18"/>
      <c r="GG154" s="18"/>
      <c r="GH154" s="18"/>
      <c r="GI154" s="18"/>
      <c r="GJ154" s="18"/>
      <c r="GK154" s="18"/>
      <c r="GL154" s="18"/>
      <c r="GM154" s="18"/>
      <c r="GN154" s="18"/>
      <c r="GO154" s="18"/>
      <c r="GP154" s="18"/>
      <c r="GQ154" s="18"/>
      <c r="GR154" s="18"/>
      <c r="GS154" s="18"/>
      <c r="GT154" s="18"/>
      <c r="GU154" s="18"/>
      <c r="GV154" s="18"/>
      <c r="GW154" s="18"/>
      <c r="GX154" s="18"/>
      <c r="GY154" s="18"/>
      <c r="GZ154" s="18"/>
      <c r="HA154" s="18"/>
      <c r="HB154" s="18"/>
      <c r="HC154" s="18"/>
      <c r="HD154" s="18"/>
      <c r="HE154" s="18"/>
      <c r="HF154" s="18"/>
      <c r="HG154" s="18"/>
      <c r="HH154" s="18"/>
      <c r="HI154" s="18"/>
      <c r="HJ154" s="18"/>
      <c r="HK154" s="18"/>
      <c r="HL154" s="18"/>
      <c r="HM154" s="18"/>
      <c r="HN154" s="18"/>
      <c r="HO154" s="18"/>
      <c r="HP154" s="18"/>
      <c r="HQ154" s="18"/>
      <c r="HR154" s="18"/>
      <c r="HS154" s="18"/>
      <c r="HT154" s="18"/>
      <c r="HU154" s="18"/>
      <c r="HV154" s="18"/>
      <c r="HW154" s="18"/>
      <c r="HX154" s="18"/>
      <c r="HY154" s="18"/>
      <c r="HZ154" s="18"/>
      <c r="IA154" s="18"/>
      <c r="IB154" s="18"/>
      <c r="IC154" s="18"/>
      <c r="ID154" s="18"/>
      <c r="IE154" s="18"/>
      <c r="IF154" s="18"/>
      <c r="IG154" s="18"/>
      <c r="IH154" s="18"/>
      <c r="II154" s="18"/>
      <c r="IJ154" s="18"/>
      <c r="IK154" s="18"/>
      <c r="IL154" s="18"/>
      <c r="IM154" s="18"/>
      <c r="IN154" s="18"/>
      <c r="IO154" s="18"/>
      <c r="IP154" s="18"/>
      <c r="IQ154" s="18"/>
      <c r="IR154" s="18"/>
      <c r="IS154" s="18"/>
      <c r="IT154" s="18"/>
      <c r="IU154" s="18"/>
      <c r="IV154" s="18"/>
      <c r="IW154" s="18"/>
      <c r="IX154" s="18"/>
      <c r="IY154" s="18"/>
      <c r="IZ154" s="18"/>
    </row>
    <row r="155" spans="2:260" s="20" customFormat="1">
      <c r="B155" s="18"/>
      <c r="C155" s="22"/>
      <c r="D155" s="23"/>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c r="DC155" s="18"/>
      <c r="DD155" s="18"/>
      <c r="DE155" s="18"/>
      <c r="DF155" s="18"/>
      <c r="DG155" s="18"/>
      <c r="DH155" s="18"/>
      <c r="DI155" s="18"/>
      <c r="DJ155" s="18"/>
      <c r="DK155" s="18"/>
      <c r="DL155" s="18"/>
      <c r="DM155" s="18"/>
      <c r="DN155" s="18"/>
      <c r="DO155" s="18"/>
      <c r="DP155" s="18"/>
      <c r="DQ155" s="18"/>
      <c r="DR155" s="18"/>
      <c r="DS155" s="18"/>
      <c r="DT155" s="18"/>
      <c r="DU155" s="18"/>
      <c r="DV155" s="18"/>
      <c r="DW155" s="18"/>
      <c r="DX155" s="18"/>
      <c r="DY155" s="18"/>
      <c r="DZ155" s="18"/>
      <c r="EA155" s="18"/>
      <c r="EB155" s="18"/>
      <c r="EC155" s="18"/>
      <c r="ED155" s="18"/>
      <c r="EE155" s="18"/>
      <c r="EF155" s="18"/>
      <c r="EG155" s="18"/>
      <c r="EH155" s="18"/>
      <c r="EI155" s="18"/>
      <c r="EJ155" s="18"/>
      <c r="EK155" s="18"/>
      <c r="EL155" s="18"/>
      <c r="EM155" s="18"/>
      <c r="EN155" s="18"/>
      <c r="EO155" s="18"/>
      <c r="EP155" s="18"/>
      <c r="EQ155" s="18"/>
      <c r="ER155" s="18"/>
      <c r="ES155" s="18"/>
      <c r="ET155" s="18"/>
      <c r="EU155" s="18"/>
      <c r="EV155" s="18"/>
      <c r="EW155" s="18"/>
      <c r="EX155" s="18"/>
      <c r="EY155" s="18"/>
      <c r="EZ155" s="18"/>
      <c r="FA155" s="18"/>
      <c r="FB155" s="18"/>
      <c r="FC155" s="18"/>
      <c r="FD155" s="18"/>
      <c r="FE155" s="18"/>
      <c r="FF155" s="18"/>
      <c r="FG155" s="18"/>
      <c r="FH155" s="18"/>
      <c r="FI155" s="18"/>
      <c r="FJ155" s="18"/>
      <c r="FK155" s="18"/>
      <c r="FL155" s="18"/>
      <c r="FM155" s="18"/>
      <c r="FN155" s="18"/>
      <c r="FO155" s="18"/>
      <c r="FP155" s="18"/>
      <c r="FQ155" s="18"/>
      <c r="FR155" s="18"/>
      <c r="FS155" s="18"/>
      <c r="FT155" s="18"/>
      <c r="FU155" s="18"/>
      <c r="FV155" s="18"/>
      <c r="FW155" s="18"/>
      <c r="FX155" s="18"/>
      <c r="FY155" s="18"/>
      <c r="FZ155" s="18"/>
      <c r="GA155" s="18"/>
      <c r="GB155" s="18"/>
      <c r="GC155" s="18"/>
      <c r="GD155" s="18"/>
      <c r="GE155" s="18"/>
      <c r="GF155" s="18"/>
      <c r="GG155" s="18"/>
      <c r="GH155" s="18"/>
      <c r="GI155" s="18"/>
      <c r="GJ155" s="18"/>
      <c r="GK155" s="18"/>
      <c r="GL155" s="18"/>
      <c r="GM155" s="18"/>
      <c r="GN155" s="18"/>
      <c r="GO155" s="18"/>
      <c r="GP155" s="18"/>
      <c r="GQ155" s="18"/>
      <c r="GR155" s="18"/>
      <c r="GS155" s="18"/>
      <c r="GT155" s="18"/>
      <c r="GU155" s="18"/>
      <c r="GV155" s="18"/>
      <c r="GW155" s="18"/>
      <c r="GX155" s="18"/>
      <c r="GY155" s="18"/>
      <c r="GZ155" s="18"/>
      <c r="HA155" s="18"/>
      <c r="HB155" s="18"/>
      <c r="HC155" s="18"/>
      <c r="HD155" s="18"/>
      <c r="HE155" s="18"/>
      <c r="HF155" s="18"/>
      <c r="HG155" s="18"/>
      <c r="HH155" s="18"/>
      <c r="HI155" s="18"/>
      <c r="HJ155" s="18"/>
      <c r="HK155" s="18"/>
      <c r="HL155" s="18"/>
      <c r="HM155" s="18"/>
      <c r="HN155" s="18"/>
      <c r="HO155" s="18"/>
      <c r="HP155" s="18"/>
      <c r="HQ155" s="18"/>
      <c r="HR155" s="18"/>
      <c r="HS155" s="18"/>
      <c r="HT155" s="18"/>
      <c r="HU155" s="18"/>
      <c r="HV155" s="18"/>
      <c r="HW155" s="18"/>
      <c r="HX155" s="18"/>
      <c r="HY155" s="18"/>
      <c r="HZ155" s="18"/>
      <c r="IA155" s="18"/>
      <c r="IB155" s="18"/>
      <c r="IC155" s="18"/>
      <c r="ID155" s="18"/>
      <c r="IE155" s="18"/>
      <c r="IF155" s="18"/>
      <c r="IG155" s="18"/>
      <c r="IH155" s="18"/>
      <c r="II155" s="18"/>
      <c r="IJ155" s="18"/>
      <c r="IK155" s="18"/>
      <c r="IL155" s="18"/>
      <c r="IM155" s="18"/>
      <c r="IN155" s="18"/>
      <c r="IO155" s="18"/>
      <c r="IP155" s="18"/>
      <c r="IQ155" s="18"/>
      <c r="IR155" s="18"/>
      <c r="IS155" s="18"/>
      <c r="IT155" s="18"/>
      <c r="IU155" s="18"/>
      <c r="IV155" s="18"/>
      <c r="IW155" s="18"/>
      <c r="IX155" s="18"/>
      <c r="IY155" s="18"/>
      <c r="IZ155" s="18"/>
    </row>
    <row r="156" spans="2:260" s="20" customFormat="1">
      <c r="B156" s="18"/>
      <c r="C156" s="22"/>
      <c r="D156" s="23"/>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c r="CM156" s="18"/>
      <c r="CN156" s="18"/>
      <c r="CO156" s="18"/>
      <c r="CP156" s="18"/>
      <c r="CQ156" s="18"/>
      <c r="CR156" s="18"/>
      <c r="CS156" s="18"/>
      <c r="CT156" s="18"/>
      <c r="CU156" s="18"/>
      <c r="CV156" s="18"/>
      <c r="CW156" s="18"/>
      <c r="CX156" s="18"/>
      <c r="CY156" s="18"/>
      <c r="CZ156" s="18"/>
      <c r="DA156" s="18"/>
      <c r="DB156" s="18"/>
      <c r="DC156" s="18"/>
      <c r="DD156" s="18"/>
      <c r="DE156" s="18"/>
      <c r="DF156" s="18"/>
      <c r="DG156" s="18"/>
      <c r="DH156" s="18"/>
      <c r="DI156" s="18"/>
      <c r="DJ156" s="18"/>
      <c r="DK156" s="18"/>
      <c r="DL156" s="18"/>
      <c r="DM156" s="18"/>
      <c r="DN156" s="18"/>
      <c r="DO156" s="18"/>
      <c r="DP156" s="18"/>
      <c r="DQ156" s="18"/>
      <c r="DR156" s="18"/>
      <c r="DS156" s="18"/>
      <c r="DT156" s="18"/>
      <c r="DU156" s="18"/>
      <c r="DV156" s="18"/>
      <c r="DW156" s="18"/>
      <c r="DX156" s="18"/>
      <c r="DY156" s="18"/>
      <c r="DZ156" s="18"/>
      <c r="EA156" s="18"/>
      <c r="EB156" s="18"/>
      <c r="EC156" s="18"/>
      <c r="ED156" s="18"/>
      <c r="EE156" s="18"/>
      <c r="EF156" s="18"/>
      <c r="EG156" s="18"/>
      <c r="EH156" s="18"/>
      <c r="EI156" s="18"/>
      <c r="EJ156" s="18"/>
      <c r="EK156" s="18"/>
      <c r="EL156" s="18"/>
      <c r="EM156" s="18"/>
      <c r="EN156" s="18"/>
      <c r="EO156" s="18"/>
      <c r="EP156" s="18"/>
      <c r="EQ156" s="18"/>
      <c r="ER156" s="18"/>
      <c r="ES156" s="18"/>
      <c r="ET156" s="18"/>
      <c r="EU156" s="18"/>
      <c r="EV156" s="18"/>
      <c r="EW156" s="18"/>
      <c r="EX156" s="18"/>
      <c r="EY156" s="18"/>
      <c r="EZ156" s="18"/>
      <c r="FA156" s="18"/>
      <c r="FB156" s="18"/>
      <c r="FC156" s="18"/>
      <c r="FD156" s="18"/>
      <c r="FE156" s="18"/>
      <c r="FF156" s="18"/>
      <c r="FG156" s="18"/>
      <c r="FH156" s="18"/>
      <c r="FI156" s="18"/>
      <c r="FJ156" s="18"/>
      <c r="FK156" s="18"/>
      <c r="FL156" s="18"/>
      <c r="FM156" s="18"/>
      <c r="FN156" s="18"/>
      <c r="FO156" s="18"/>
      <c r="FP156" s="18"/>
      <c r="FQ156" s="18"/>
      <c r="FR156" s="18"/>
      <c r="FS156" s="18"/>
      <c r="FT156" s="18"/>
      <c r="FU156" s="18"/>
      <c r="FV156" s="18"/>
      <c r="FW156" s="18"/>
      <c r="FX156" s="18"/>
      <c r="FY156" s="18"/>
      <c r="FZ156" s="18"/>
      <c r="GA156" s="18"/>
      <c r="GB156" s="18"/>
      <c r="GC156" s="18"/>
      <c r="GD156" s="18"/>
      <c r="GE156" s="18"/>
      <c r="GF156" s="18"/>
      <c r="GG156" s="18"/>
      <c r="GH156" s="18"/>
      <c r="GI156" s="18"/>
      <c r="GJ156" s="18"/>
      <c r="GK156" s="18"/>
      <c r="GL156" s="18"/>
      <c r="GM156" s="18"/>
      <c r="GN156" s="18"/>
      <c r="GO156" s="18"/>
      <c r="GP156" s="18"/>
      <c r="GQ156" s="18"/>
      <c r="GR156" s="18"/>
      <c r="GS156" s="18"/>
      <c r="GT156" s="18"/>
      <c r="GU156" s="18"/>
      <c r="GV156" s="18"/>
      <c r="GW156" s="18"/>
      <c r="GX156" s="18"/>
      <c r="GY156" s="18"/>
      <c r="GZ156" s="18"/>
      <c r="HA156" s="18"/>
      <c r="HB156" s="18"/>
      <c r="HC156" s="18"/>
      <c r="HD156" s="18"/>
      <c r="HE156" s="18"/>
      <c r="HF156" s="18"/>
      <c r="HG156" s="18"/>
      <c r="HH156" s="18"/>
      <c r="HI156" s="18"/>
      <c r="HJ156" s="18"/>
      <c r="HK156" s="18"/>
      <c r="HL156" s="18"/>
      <c r="HM156" s="18"/>
      <c r="HN156" s="18"/>
      <c r="HO156" s="18"/>
      <c r="HP156" s="18"/>
      <c r="HQ156" s="18"/>
      <c r="HR156" s="18"/>
      <c r="HS156" s="18"/>
      <c r="HT156" s="18"/>
      <c r="HU156" s="18"/>
      <c r="HV156" s="18"/>
      <c r="HW156" s="18"/>
      <c r="HX156" s="18"/>
      <c r="HY156" s="18"/>
      <c r="HZ156" s="18"/>
      <c r="IA156" s="18"/>
      <c r="IB156" s="18"/>
      <c r="IC156" s="18"/>
      <c r="ID156" s="18"/>
      <c r="IE156" s="18"/>
      <c r="IF156" s="18"/>
      <c r="IG156" s="18"/>
      <c r="IH156" s="18"/>
      <c r="II156" s="18"/>
      <c r="IJ156" s="18"/>
      <c r="IK156" s="18"/>
      <c r="IL156" s="18"/>
      <c r="IM156" s="18"/>
      <c r="IN156" s="18"/>
      <c r="IO156" s="18"/>
      <c r="IP156" s="18"/>
      <c r="IQ156" s="18"/>
      <c r="IR156" s="18"/>
      <c r="IS156" s="18"/>
      <c r="IT156" s="18"/>
      <c r="IU156" s="18"/>
      <c r="IV156" s="18"/>
      <c r="IW156" s="18"/>
      <c r="IX156" s="18"/>
      <c r="IY156" s="18"/>
      <c r="IZ156" s="18"/>
    </row>
    <row r="157" spans="2:260" s="20" customFormat="1">
      <c r="B157" s="18"/>
      <c r="C157" s="22"/>
      <c r="D157" s="23"/>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8"/>
      <c r="EQ157" s="18"/>
      <c r="ER157" s="18"/>
      <c r="ES157" s="18"/>
      <c r="ET157" s="18"/>
      <c r="EU157" s="18"/>
      <c r="EV157" s="18"/>
      <c r="EW157" s="18"/>
      <c r="EX157" s="18"/>
      <c r="EY157" s="18"/>
      <c r="EZ157" s="18"/>
      <c r="FA157" s="18"/>
      <c r="FB157" s="18"/>
      <c r="FC157" s="18"/>
      <c r="FD157" s="18"/>
      <c r="FE157" s="18"/>
      <c r="FF157" s="18"/>
      <c r="FG157" s="18"/>
      <c r="FH157" s="18"/>
      <c r="FI157" s="18"/>
      <c r="FJ157" s="18"/>
      <c r="FK157" s="18"/>
      <c r="FL157" s="18"/>
      <c r="FM157" s="18"/>
      <c r="FN157" s="18"/>
      <c r="FO157" s="18"/>
      <c r="FP157" s="18"/>
      <c r="FQ157" s="18"/>
      <c r="FR157" s="18"/>
      <c r="FS157" s="18"/>
      <c r="FT157" s="18"/>
      <c r="FU157" s="18"/>
      <c r="FV157" s="18"/>
      <c r="FW157" s="18"/>
      <c r="FX157" s="18"/>
      <c r="FY157" s="18"/>
      <c r="FZ157" s="18"/>
      <c r="GA157" s="18"/>
      <c r="GB157" s="18"/>
      <c r="GC157" s="18"/>
      <c r="GD157" s="18"/>
      <c r="GE157" s="18"/>
      <c r="GF157" s="18"/>
      <c r="GG157" s="18"/>
      <c r="GH157" s="18"/>
      <c r="GI157" s="18"/>
      <c r="GJ157" s="18"/>
      <c r="GK157" s="18"/>
      <c r="GL157" s="18"/>
      <c r="GM157" s="18"/>
      <c r="GN157" s="18"/>
      <c r="GO157" s="18"/>
      <c r="GP157" s="18"/>
      <c r="GQ157" s="18"/>
      <c r="GR157" s="18"/>
      <c r="GS157" s="18"/>
      <c r="GT157" s="18"/>
      <c r="GU157" s="18"/>
      <c r="GV157" s="18"/>
      <c r="GW157" s="18"/>
      <c r="GX157" s="18"/>
      <c r="GY157" s="18"/>
      <c r="GZ157" s="18"/>
      <c r="HA157" s="18"/>
      <c r="HB157" s="18"/>
      <c r="HC157" s="18"/>
      <c r="HD157" s="18"/>
      <c r="HE157" s="18"/>
      <c r="HF157" s="18"/>
      <c r="HG157" s="18"/>
      <c r="HH157" s="18"/>
      <c r="HI157" s="18"/>
      <c r="HJ157" s="18"/>
      <c r="HK157" s="18"/>
      <c r="HL157" s="18"/>
      <c r="HM157" s="18"/>
      <c r="HN157" s="18"/>
      <c r="HO157" s="18"/>
      <c r="HP157" s="18"/>
      <c r="HQ157" s="18"/>
      <c r="HR157" s="18"/>
      <c r="HS157" s="18"/>
      <c r="HT157" s="18"/>
      <c r="HU157" s="18"/>
      <c r="HV157" s="18"/>
      <c r="HW157" s="18"/>
      <c r="HX157" s="18"/>
      <c r="HY157" s="18"/>
      <c r="HZ157" s="18"/>
      <c r="IA157" s="18"/>
      <c r="IB157" s="18"/>
      <c r="IC157" s="18"/>
      <c r="ID157" s="18"/>
      <c r="IE157" s="18"/>
      <c r="IF157" s="18"/>
      <c r="IG157" s="18"/>
      <c r="IH157" s="18"/>
      <c r="II157" s="18"/>
      <c r="IJ157" s="18"/>
      <c r="IK157" s="18"/>
      <c r="IL157" s="18"/>
      <c r="IM157" s="18"/>
      <c r="IN157" s="18"/>
      <c r="IO157" s="18"/>
      <c r="IP157" s="18"/>
      <c r="IQ157" s="18"/>
      <c r="IR157" s="18"/>
      <c r="IS157" s="18"/>
      <c r="IT157" s="18"/>
      <c r="IU157" s="18"/>
      <c r="IV157" s="18"/>
      <c r="IW157" s="18"/>
      <c r="IX157" s="18"/>
      <c r="IY157" s="18"/>
      <c r="IZ157" s="18"/>
    </row>
    <row r="158" spans="2:260" s="20" customFormat="1">
      <c r="B158" s="18"/>
      <c r="C158" s="22"/>
      <c r="D158" s="23"/>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8"/>
      <c r="EV158" s="18"/>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c r="GT158" s="18"/>
      <c r="GU158" s="18"/>
      <c r="GV158" s="18"/>
      <c r="GW158" s="18"/>
      <c r="GX158" s="18"/>
      <c r="GY158" s="18"/>
      <c r="GZ158" s="18"/>
      <c r="HA158" s="18"/>
      <c r="HB158" s="18"/>
      <c r="HC158" s="18"/>
      <c r="HD158" s="18"/>
      <c r="HE158" s="18"/>
      <c r="HF158" s="18"/>
      <c r="HG158" s="18"/>
      <c r="HH158" s="18"/>
      <c r="HI158" s="18"/>
      <c r="HJ158" s="18"/>
      <c r="HK158" s="18"/>
      <c r="HL158" s="18"/>
      <c r="HM158" s="18"/>
      <c r="HN158" s="18"/>
      <c r="HO158" s="18"/>
      <c r="HP158" s="18"/>
      <c r="HQ158" s="18"/>
      <c r="HR158" s="18"/>
      <c r="HS158" s="18"/>
      <c r="HT158" s="18"/>
      <c r="HU158" s="18"/>
      <c r="HV158" s="18"/>
      <c r="HW158" s="18"/>
      <c r="HX158" s="18"/>
      <c r="HY158" s="18"/>
      <c r="HZ158" s="18"/>
      <c r="IA158" s="18"/>
      <c r="IB158" s="18"/>
      <c r="IC158" s="18"/>
      <c r="ID158" s="18"/>
      <c r="IE158" s="18"/>
      <c r="IF158" s="18"/>
      <c r="IG158" s="18"/>
      <c r="IH158" s="18"/>
      <c r="II158" s="18"/>
      <c r="IJ158" s="18"/>
      <c r="IK158" s="18"/>
      <c r="IL158" s="18"/>
      <c r="IM158" s="18"/>
      <c r="IN158" s="18"/>
      <c r="IO158" s="18"/>
      <c r="IP158" s="18"/>
      <c r="IQ158" s="18"/>
      <c r="IR158" s="18"/>
      <c r="IS158" s="18"/>
      <c r="IT158" s="18"/>
      <c r="IU158" s="18"/>
      <c r="IV158" s="18"/>
      <c r="IW158" s="18"/>
      <c r="IX158" s="18"/>
      <c r="IY158" s="18"/>
      <c r="IZ158" s="18"/>
    </row>
    <row r="159" spans="2:260" s="20" customFormat="1">
      <c r="B159" s="18"/>
      <c r="C159" s="22"/>
      <c r="D159" s="23"/>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c r="DC159" s="18"/>
      <c r="DD159" s="18"/>
      <c r="DE159" s="18"/>
      <c r="DF159" s="18"/>
      <c r="DG159" s="18"/>
      <c r="DH159" s="18"/>
      <c r="DI159" s="18"/>
      <c r="DJ159" s="18"/>
      <c r="DK159" s="18"/>
      <c r="DL159" s="18"/>
      <c r="DM159" s="18"/>
      <c r="DN159" s="18"/>
      <c r="DO159" s="18"/>
      <c r="DP159" s="18"/>
      <c r="DQ159" s="18"/>
      <c r="DR159" s="18"/>
      <c r="DS159" s="18"/>
      <c r="DT159" s="18"/>
      <c r="DU159" s="18"/>
      <c r="DV159" s="18"/>
      <c r="DW159" s="18"/>
      <c r="DX159" s="18"/>
      <c r="DY159" s="18"/>
      <c r="DZ159" s="18"/>
      <c r="EA159" s="18"/>
      <c r="EB159" s="18"/>
      <c r="EC159" s="18"/>
      <c r="ED159" s="18"/>
      <c r="EE159" s="18"/>
      <c r="EF159" s="18"/>
      <c r="EG159" s="18"/>
      <c r="EH159" s="18"/>
      <c r="EI159" s="18"/>
      <c r="EJ159" s="18"/>
      <c r="EK159" s="18"/>
      <c r="EL159" s="18"/>
      <c r="EM159" s="18"/>
      <c r="EN159" s="18"/>
      <c r="EO159" s="18"/>
      <c r="EP159" s="18"/>
      <c r="EQ159" s="18"/>
      <c r="ER159" s="18"/>
      <c r="ES159" s="18"/>
      <c r="ET159" s="18"/>
      <c r="EU159" s="18"/>
      <c r="EV159" s="18"/>
      <c r="EW159" s="18"/>
      <c r="EX159" s="18"/>
      <c r="EY159" s="18"/>
      <c r="EZ159" s="18"/>
      <c r="FA159" s="18"/>
      <c r="FB159" s="18"/>
      <c r="FC159" s="18"/>
      <c r="FD159" s="18"/>
      <c r="FE159" s="18"/>
      <c r="FF159" s="18"/>
      <c r="FG159" s="18"/>
      <c r="FH159" s="18"/>
      <c r="FI159" s="18"/>
      <c r="FJ159" s="18"/>
      <c r="FK159" s="18"/>
      <c r="FL159" s="18"/>
      <c r="FM159" s="18"/>
      <c r="FN159" s="18"/>
      <c r="FO159" s="18"/>
      <c r="FP159" s="18"/>
      <c r="FQ159" s="18"/>
      <c r="FR159" s="18"/>
      <c r="FS159" s="18"/>
      <c r="FT159" s="18"/>
      <c r="FU159" s="18"/>
      <c r="FV159" s="18"/>
      <c r="FW159" s="18"/>
      <c r="FX159" s="18"/>
      <c r="FY159" s="18"/>
      <c r="FZ159" s="18"/>
      <c r="GA159" s="18"/>
      <c r="GB159" s="18"/>
      <c r="GC159" s="18"/>
      <c r="GD159" s="18"/>
      <c r="GE159" s="18"/>
      <c r="GF159" s="18"/>
      <c r="GG159" s="18"/>
      <c r="GH159" s="18"/>
      <c r="GI159" s="18"/>
      <c r="GJ159" s="18"/>
      <c r="GK159" s="18"/>
      <c r="GL159" s="18"/>
      <c r="GM159" s="18"/>
      <c r="GN159" s="18"/>
      <c r="GO159" s="18"/>
      <c r="GP159" s="18"/>
      <c r="GQ159" s="18"/>
      <c r="GR159" s="18"/>
      <c r="GS159" s="18"/>
      <c r="GT159" s="18"/>
      <c r="GU159" s="18"/>
      <c r="GV159" s="18"/>
      <c r="GW159" s="18"/>
      <c r="GX159" s="18"/>
      <c r="GY159" s="18"/>
      <c r="GZ159" s="18"/>
      <c r="HA159" s="18"/>
      <c r="HB159" s="18"/>
      <c r="HC159" s="18"/>
      <c r="HD159" s="18"/>
      <c r="HE159" s="18"/>
      <c r="HF159" s="18"/>
      <c r="HG159" s="18"/>
      <c r="HH159" s="18"/>
      <c r="HI159" s="18"/>
      <c r="HJ159" s="18"/>
      <c r="HK159" s="18"/>
      <c r="HL159" s="18"/>
      <c r="HM159" s="18"/>
      <c r="HN159" s="18"/>
      <c r="HO159" s="18"/>
      <c r="HP159" s="18"/>
      <c r="HQ159" s="18"/>
      <c r="HR159" s="18"/>
      <c r="HS159" s="18"/>
      <c r="HT159" s="18"/>
      <c r="HU159" s="18"/>
      <c r="HV159" s="18"/>
      <c r="HW159" s="18"/>
      <c r="HX159" s="18"/>
      <c r="HY159" s="18"/>
      <c r="HZ159" s="18"/>
      <c r="IA159" s="18"/>
      <c r="IB159" s="18"/>
      <c r="IC159" s="18"/>
      <c r="ID159" s="18"/>
      <c r="IE159" s="18"/>
      <c r="IF159" s="18"/>
      <c r="IG159" s="18"/>
      <c r="IH159" s="18"/>
      <c r="II159" s="18"/>
      <c r="IJ159" s="18"/>
      <c r="IK159" s="18"/>
      <c r="IL159" s="18"/>
      <c r="IM159" s="18"/>
      <c r="IN159" s="18"/>
      <c r="IO159" s="18"/>
      <c r="IP159" s="18"/>
      <c r="IQ159" s="18"/>
      <c r="IR159" s="18"/>
      <c r="IS159" s="18"/>
      <c r="IT159" s="18"/>
      <c r="IU159" s="18"/>
      <c r="IV159" s="18"/>
      <c r="IW159" s="18"/>
      <c r="IX159" s="18"/>
      <c r="IY159" s="18"/>
      <c r="IZ159" s="18"/>
    </row>
    <row r="160" spans="2:260" s="20" customFormat="1">
      <c r="B160" s="18"/>
      <c r="C160" s="22"/>
      <c r="D160" s="23"/>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18"/>
      <c r="EB160" s="18"/>
      <c r="EC160" s="18"/>
      <c r="ED160" s="18"/>
      <c r="EE160" s="18"/>
      <c r="EF160" s="18"/>
      <c r="EG160" s="18"/>
      <c r="EH160" s="18"/>
      <c r="EI160" s="18"/>
      <c r="EJ160" s="18"/>
      <c r="EK160" s="18"/>
      <c r="EL160" s="18"/>
      <c r="EM160" s="18"/>
      <c r="EN160" s="18"/>
      <c r="EO160" s="18"/>
      <c r="EP160" s="18"/>
      <c r="EQ160" s="18"/>
      <c r="ER160" s="18"/>
      <c r="ES160" s="18"/>
      <c r="ET160" s="18"/>
      <c r="EU160" s="18"/>
      <c r="EV160" s="18"/>
      <c r="EW160" s="18"/>
      <c r="EX160" s="18"/>
      <c r="EY160" s="18"/>
      <c r="EZ160" s="18"/>
      <c r="FA160" s="18"/>
      <c r="FB160" s="18"/>
      <c r="FC160" s="18"/>
      <c r="FD160" s="18"/>
      <c r="FE160" s="18"/>
      <c r="FF160" s="18"/>
      <c r="FG160" s="18"/>
      <c r="FH160" s="18"/>
      <c r="FI160" s="18"/>
      <c r="FJ160" s="18"/>
      <c r="FK160" s="18"/>
      <c r="FL160" s="18"/>
      <c r="FM160" s="18"/>
      <c r="FN160" s="18"/>
      <c r="FO160" s="18"/>
      <c r="FP160" s="18"/>
      <c r="FQ160" s="18"/>
      <c r="FR160" s="18"/>
      <c r="FS160" s="18"/>
      <c r="FT160" s="18"/>
      <c r="FU160" s="18"/>
      <c r="FV160" s="18"/>
      <c r="FW160" s="18"/>
      <c r="FX160" s="18"/>
      <c r="FY160" s="18"/>
      <c r="FZ160" s="18"/>
      <c r="GA160" s="18"/>
      <c r="GB160" s="18"/>
      <c r="GC160" s="18"/>
      <c r="GD160" s="18"/>
      <c r="GE160" s="18"/>
      <c r="GF160" s="18"/>
      <c r="GG160" s="18"/>
      <c r="GH160" s="18"/>
      <c r="GI160" s="18"/>
      <c r="GJ160" s="18"/>
      <c r="GK160" s="18"/>
      <c r="GL160" s="18"/>
      <c r="GM160" s="18"/>
      <c r="GN160" s="18"/>
      <c r="GO160" s="18"/>
      <c r="GP160" s="18"/>
      <c r="GQ160" s="18"/>
      <c r="GR160" s="18"/>
      <c r="GS160" s="18"/>
      <c r="GT160" s="18"/>
      <c r="GU160" s="18"/>
      <c r="GV160" s="18"/>
      <c r="GW160" s="18"/>
      <c r="GX160" s="18"/>
      <c r="GY160" s="18"/>
      <c r="GZ160" s="18"/>
      <c r="HA160" s="18"/>
      <c r="HB160" s="18"/>
      <c r="HC160" s="18"/>
      <c r="HD160" s="18"/>
      <c r="HE160" s="18"/>
      <c r="HF160" s="18"/>
      <c r="HG160" s="18"/>
      <c r="HH160" s="18"/>
      <c r="HI160" s="18"/>
      <c r="HJ160" s="18"/>
      <c r="HK160" s="18"/>
      <c r="HL160" s="18"/>
      <c r="HM160" s="18"/>
      <c r="HN160" s="18"/>
      <c r="HO160" s="18"/>
      <c r="HP160" s="18"/>
      <c r="HQ160" s="18"/>
      <c r="HR160" s="18"/>
      <c r="HS160" s="18"/>
      <c r="HT160" s="18"/>
      <c r="HU160" s="18"/>
      <c r="HV160" s="18"/>
      <c r="HW160" s="18"/>
      <c r="HX160" s="18"/>
      <c r="HY160" s="18"/>
      <c r="HZ160" s="18"/>
      <c r="IA160" s="18"/>
      <c r="IB160" s="18"/>
      <c r="IC160" s="18"/>
      <c r="ID160" s="18"/>
      <c r="IE160" s="18"/>
      <c r="IF160" s="18"/>
      <c r="IG160" s="18"/>
      <c r="IH160" s="18"/>
      <c r="II160" s="18"/>
      <c r="IJ160" s="18"/>
      <c r="IK160" s="18"/>
      <c r="IL160" s="18"/>
      <c r="IM160" s="18"/>
      <c r="IN160" s="18"/>
      <c r="IO160" s="18"/>
      <c r="IP160" s="18"/>
      <c r="IQ160" s="18"/>
      <c r="IR160" s="18"/>
      <c r="IS160" s="18"/>
      <c r="IT160" s="18"/>
      <c r="IU160" s="18"/>
      <c r="IV160" s="18"/>
      <c r="IW160" s="18"/>
      <c r="IX160" s="18"/>
      <c r="IY160" s="18"/>
      <c r="IZ160" s="18"/>
    </row>
    <row r="161" spans="2:260" s="20" customFormat="1">
      <c r="B161" s="18"/>
      <c r="C161" s="22"/>
      <c r="D161" s="23"/>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c r="DC161" s="18"/>
      <c r="DD161" s="18"/>
      <c r="DE161" s="18"/>
      <c r="DF161" s="18"/>
      <c r="DG161" s="18"/>
      <c r="DH161" s="18"/>
      <c r="DI161" s="18"/>
      <c r="DJ161" s="18"/>
      <c r="DK161" s="18"/>
      <c r="DL161" s="18"/>
      <c r="DM161" s="18"/>
      <c r="DN161" s="18"/>
      <c r="DO161" s="18"/>
      <c r="DP161" s="18"/>
      <c r="DQ161" s="18"/>
      <c r="DR161" s="18"/>
      <c r="DS161" s="18"/>
      <c r="DT161" s="18"/>
      <c r="DU161" s="18"/>
      <c r="DV161" s="18"/>
      <c r="DW161" s="18"/>
      <c r="DX161" s="18"/>
      <c r="DY161" s="18"/>
      <c r="DZ161" s="18"/>
      <c r="EA161" s="18"/>
      <c r="EB161" s="18"/>
      <c r="EC161" s="18"/>
      <c r="ED161" s="18"/>
      <c r="EE161" s="18"/>
      <c r="EF161" s="18"/>
      <c r="EG161" s="18"/>
      <c r="EH161" s="18"/>
      <c r="EI161" s="18"/>
      <c r="EJ161" s="18"/>
      <c r="EK161" s="18"/>
      <c r="EL161" s="18"/>
      <c r="EM161" s="18"/>
      <c r="EN161" s="18"/>
      <c r="EO161" s="18"/>
      <c r="EP161" s="18"/>
      <c r="EQ161" s="18"/>
      <c r="ER161" s="18"/>
      <c r="ES161" s="18"/>
      <c r="ET161" s="18"/>
      <c r="EU161" s="18"/>
      <c r="EV161" s="18"/>
      <c r="EW161" s="18"/>
      <c r="EX161" s="18"/>
      <c r="EY161" s="18"/>
      <c r="EZ161" s="18"/>
      <c r="FA161" s="18"/>
      <c r="FB161" s="18"/>
      <c r="FC161" s="18"/>
      <c r="FD161" s="18"/>
      <c r="FE161" s="18"/>
      <c r="FF161" s="18"/>
      <c r="FG161" s="18"/>
      <c r="FH161" s="18"/>
      <c r="FI161" s="18"/>
      <c r="FJ161" s="18"/>
      <c r="FK161" s="18"/>
      <c r="FL161" s="18"/>
      <c r="FM161" s="18"/>
      <c r="FN161" s="18"/>
      <c r="FO161" s="18"/>
      <c r="FP161" s="18"/>
      <c r="FQ161" s="18"/>
      <c r="FR161" s="18"/>
      <c r="FS161" s="18"/>
      <c r="FT161" s="18"/>
      <c r="FU161" s="18"/>
      <c r="FV161" s="18"/>
      <c r="FW161" s="18"/>
      <c r="FX161" s="18"/>
      <c r="FY161" s="18"/>
      <c r="FZ161" s="18"/>
      <c r="GA161" s="18"/>
      <c r="GB161" s="18"/>
      <c r="GC161" s="18"/>
      <c r="GD161" s="18"/>
      <c r="GE161" s="18"/>
      <c r="GF161" s="18"/>
      <c r="GG161" s="18"/>
      <c r="GH161" s="18"/>
      <c r="GI161" s="18"/>
      <c r="GJ161" s="18"/>
      <c r="GK161" s="18"/>
      <c r="GL161" s="18"/>
      <c r="GM161" s="18"/>
      <c r="GN161" s="18"/>
      <c r="GO161" s="18"/>
      <c r="GP161" s="18"/>
      <c r="GQ161" s="18"/>
      <c r="GR161" s="18"/>
      <c r="GS161" s="18"/>
      <c r="GT161" s="18"/>
      <c r="GU161" s="18"/>
      <c r="GV161" s="18"/>
      <c r="GW161" s="18"/>
      <c r="GX161" s="18"/>
      <c r="GY161" s="18"/>
      <c r="GZ161" s="18"/>
      <c r="HA161" s="18"/>
      <c r="HB161" s="18"/>
      <c r="HC161" s="18"/>
      <c r="HD161" s="18"/>
      <c r="HE161" s="18"/>
      <c r="HF161" s="18"/>
      <c r="HG161" s="18"/>
      <c r="HH161" s="18"/>
      <c r="HI161" s="18"/>
      <c r="HJ161" s="18"/>
      <c r="HK161" s="18"/>
      <c r="HL161" s="18"/>
      <c r="HM161" s="18"/>
      <c r="HN161" s="18"/>
      <c r="HO161" s="18"/>
      <c r="HP161" s="18"/>
      <c r="HQ161" s="18"/>
      <c r="HR161" s="18"/>
      <c r="HS161" s="18"/>
      <c r="HT161" s="18"/>
      <c r="HU161" s="18"/>
      <c r="HV161" s="18"/>
      <c r="HW161" s="18"/>
      <c r="HX161" s="18"/>
      <c r="HY161" s="18"/>
      <c r="HZ161" s="18"/>
      <c r="IA161" s="18"/>
      <c r="IB161" s="18"/>
      <c r="IC161" s="18"/>
      <c r="ID161" s="18"/>
      <c r="IE161" s="18"/>
      <c r="IF161" s="18"/>
      <c r="IG161" s="18"/>
      <c r="IH161" s="18"/>
      <c r="II161" s="18"/>
      <c r="IJ161" s="18"/>
      <c r="IK161" s="18"/>
      <c r="IL161" s="18"/>
      <c r="IM161" s="18"/>
      <c r="IN161" s="18"/>
      <c r="IO161" s="18"/>
      <c r="IP161" s="18"/>
      <c r="IQ161" s="18"/>
      <c r="IR161" s="18"/>
      <c r="IS161" s="18"/>
      <c r="IT161" s="18"/>
      <c r="IU161" s="18"/>
      <c r="IV161" s="18"/>
      <c r="IW161" s="18"/>
      <c r="IX161" s="18"/>
      <c r="IY161" s="18"/>
      <c r="IZ161" s="18"/>
    </row>
    <row r="162" spans="2:260" s="20" customFormat="1">
      <c r="B162" s="18"/>
      <c r="C162" s="22"/>
      <c r="D162" s="23"/>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c r="DC162" s="18"/>
      <c r="DD162" s="18"/>
      <c r="DE162" s="18"/>
      <c r="DF162" s="18"/>
      <c r="DG162" s="18"/>
      <c r="DH162" s="18"/>
      <c r="DI162" s="18"/>
      <c r="DJ162" s="18"/>
      <c r="DK162" s="18"/>
      <c r="DL162" s="18"/>
      <c r="DM162" s="18"/>
      <c r="DN162" s="18"/>
      <c r="DO162" s="18"/>
      <c r="DP162" s="18"/>
      <c r="DQ162" s="18"/>
      <c r="DR162" s="18"/>
      <c r="DS162" s="18"/>
      <c r="DT162" s="18"/>
      <c r="DU162" s="18"/>
      <c r="DV162" s="18"/>
      <c r="DW162" s="18"/>
      <c r="DX162" s="18"/>
      <c r="DY162" s="18"/>
      <c r="DZ162" s="18"/>
      <c r="EA162" s="18"/>
      <c r="EB162" s="18"/>
      <c r="EC162" s="18"/>
      <c r="ED162" s="18"/>
      <c r="EE162" s="18"/>
      <c r="EF162" s="18"/>
      <c r="EG162" s="18"/>
      <c r="EH162" s="18"/>
      <c r="EI162" s="18"/>
      <c r="EJ162" s="18"/>
      <c r="EK162" s="18"/>
      <c r="EL162" s="18"/>
      <c r="EM162" s="18"/>
      <c r="EN162" s="18"/>
      <c r="EO162" s="18"/>
      <c r="EP162" s="18"/>
      <c r="EQ162" s="18"/>
      <c r="ER162" s="18"/>
      <c r="ES162" s="18"/>
      <c r="ET162" s="18"/>
      <c r="EU162" s="18"/>
      <c r="EV162" s="18"/>
      <c r="EW162" s="18"/>
      <c r="EX162" s="18"/>
      <c r="EY162" s="18"/>
      <c r="EZ162" s="18"/>
      <c r="FA162" s="18"/>
      <c r="FB162" s="18"/>
      <c r="FC162" s="18"/>
      <c r="FD162" s="18"/>
      <c r="FE162" s="18"/>
      <c r="FF162" s="18"/>
      <c r="FG162" s="18"/>
      <c r="FH162" s="18"/>
      <c r="FI162" s="18"/>
      <c r="FJ162" s="18"/>
      <c r="FK162" s="18"/>
      <c r="FL162" s="18"/>
      <c r="FM162" s="18"/>
      <c r="FN162" s="18"/>
      <c r="FO162" s="18"/>
      <c r="FP162" s="18"/>
      <c r="FQ162" s="18"/>
      <c r="FR162" s="18"/>
      <c r="FS162" s="18"/>
      <c r="FT162" s="18"/>
      <c r="FU162" s="18"/>
      <c r="FV162" s="18"/>
      <c r="FW162" s="18"/>
      <c r="FX162" s="18"/>
      <c r="FY162" s="18"/>
      <c r="FZ162" s="18"/>
      <c r="GA162" s="18"/>
      <c r="GB162" s="18"/>
      <c r="GC162" s="18"/>
      <c r="GD162" s="18"/>
      <c r="GE162" s="18"/>
      <c r="GF162" s="18"/>
      <c r="GG162" s="18"/>
      <c r="GH162" s="18"/>
      <c r="GI162" s="18"/>
      <c r="GJ162" s="18"/>
      <c r="GK162" s="18"/>
      <c r="GL162" s="18"/>
      <c r="GM162" s="18"/>
      <c r="GN162" s="18"/>
      <c r="GO162" s="18"/>
      <c r="GP162" s="18"/>
      <c r="GQ162" s="18"/>
      <c r="GR162" s="18"/>
      <c r="GS162" s="18"/>
      <c r="GT162" s="18"/>
      <c r="GU162" s="18"/>
      <c r="GV162" s="18"/>
      <c r="GW162" s="18"/>
      <c r="GX162" s="18"/>
      <c r="GY162" s="18"/>
      <c r="GZ162" s="18"/>
      <c r="HA162" s="18"/>
      <c r="HB162" s="18"/>
      <c r="HC162" s="18"/>
      <c r="HD162" s="18"/>
      <c r="HE162" s="18"/>
      <c r="HF162" s="18"/>
      <c r="HG162" s="18"/>
      <c r="HH162" s="18"/>
      <c r="HI162" s="18"/>
      <c r="HJ162" s="18"/>
      <c r="HK162" s="18"/>
      <c r="HL162" s="18"/>
      <c r="HM162" s="18"/>
      <c r="HN162" s="18"/>
      <c r="HO162" s="18"/>
      <c r="HP162" s="18"/>
      <c r="HQ162" s="18"/>
      <c r="HR162" s="18"/>
      <c r="HS162" s="18"/>
      <c r="HT162" s="18"/>
      <c r="HU162" s="18"/>
      <c r="HV162" s="18"/>
      <c r="HW162" s="18"/>
      <c r="HX162" s="18"/>
      <c r="HY162" s="18"/>
      <c r="HZ162" s="18"/>
      <c r="IA162" s="18"/>
      <c r="IB162" s="18"/>
      <c r="IC162" s="18"/>
      <c r="ID162" s="18"/>
      <c r="IE162" s="18"/>
      <c r="IF162" s="18"/>
      <c r="IG162" s="18"/>
      <c r="IH162" s="18"/>
      <c r="II162" s="18"/>
      <c r="IJ162" s="18"/>
      <c r="IK162" s="18"/>
      <c r="IL162" s="18"/>
      <c r="IM162" s="18"/>
      <c r="IN162" s="18"/>
      <c r="IO162" s="18"/>
      <c r="IP162" s="18"/>
      <c r="IQ162" s="18"/>
      <c r="IR162" s="18"/>
      <c r="IS162" s="18"/>
      <c r="IT162" s="18"/>
      <c r="IU162" s="18"/>
      <c r="IV162" s="18"/>
      <c r="IW162" s="18"/>
      <c r="IX162" s="18"/>
      <c r="IY162" s="18"/>
      <c r="IZ162" s="18"/>
    </row>
    <row r="163" spans="2:260" s="20" customFormat="1">
      <c r="B163" s="18"/>
      <c r="C163" s="22"/>
      <c r="D163" s="23"/>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c r="DA163" s="18"/>
      <c r="DB163" s="18"/>
      <c r="DC163" s="18"/>
      <c r="DD163" s="18"/>
      <c r="DE163" s="18"/>
      <c r="DF163" s="18"/>
      <c r="DG163" s="18"/>
      <c r="DH163" s="18"/>
      <c r="DI163" s="18"/>
      <c r="DJ163" s="18"/>
      <c r="DK163" s="18"/>
      <c r="DL163" s="18"/>
      <c r="DM163" s="18"/>
      <c r="DN163" s="18"/>
      <c r="DO163" s="18"/>
      <c r="DP163" s="18"/>
      <c r="DQ163" s="18"/>
      <c r="DR163" s="18"/>
      <c r="DS163" s="18"/>
      <c r="DT163" s="18"/>
      <c r="DU163" s="18"/>
      <c r="DV163" s="18"/>
      <c r="DW163" s="18"/>
      <c r="DX163" s="18"/>
      <c r="DY163" s="18"/>
      <c r="DZ163" s="18"/>
      <c r="EA163" s="18"/>
      <c r="EB163" s="18"/>
      <c r="EC163" s="18"/>
      <c r="ED163" s="18"/>
      <c r="EE163" s="18"/>
      <c r="EF163" s="18"/>
      <c r="EG163" s="18"/>
      <c r="EH163" s="18"/>
      <c r="EI163" s="18"/>
      <c r="EJ163" s="18"/>
      <c r="EK163" s="18"/>
      <c r="EL163" s="18"/>
      <c r="EM163" s="18"/>
      <c r="EN163" s="18"/>
      <c r="EO163" s="18"/>
      <c r="EP163" s="18"/>
      <c r="EQ163" s="18"/>
      <c r="ER163" s="18"/>
      <c r="ES163" s="18"/>
      <c r="ET163" s="18"/>
      <c r="EU163" s="18"/>
      <c r="EV163" s="18"/>
      <c r="EW163" s="18"/>
      <c r="EX163" s="18"/>
      <c r="EY163" s="18"/>
      <c r="EZ163" s="18"/>
      <c r="FA163" s="18"/>
      <c r="FB163" s="18"/>
      <c r="FC163" s="18"/>
      <c r="FD163" s="18"/>
      <c r="FE163" s="18"/>
      <c r="FF163" s="18"/>
      <c r="FG163" s="18"/>
      <c r="FH163" s="18"/>
      <c r="FI163" s="18"/>
      <c r="FJ163" s="18"/>
      <c r="FK163" s="18"/>
      <c r="FL163" s="18"/>
      <c r="FM163" s="18"/>
      <c r="FN163" s="18"/>
      <c r="FO163" s="18"/>
      <c r="FP163" s="18"/>
      <c r="FQ163" s="18"/>
      <c r="FR163" s="18"/>
      <c r="FS163" s="18"/>
      <c r="FT163" s="18"/>
      <c r="FU163" s="18"/>
      <c r="FV163" s="18"/>
      <c r="FW163" s="18"/>
      <c r="FX163" s="18"/>
      <c r="FY163" s="18"/>
      <c r="FZ163" s="18"/>
      <c r="GA163" s="18"/>
      <c r="GB163" s="18"/>
      <c r="GC163" s="18"/>
      <c r="GD163" s="18"/>
      <c r="GE163" s="18"/>
      <c r="GF163" s="18"/>
      <c r="GG163" s="18"/>
      <c r="GH163" s="18"/>
      <c r="GI163" s="18"/>
      <c r="GJ163" s="18"/>
      <c r="GK163" s="18"/>
      <c r="GL163" s="18"/>
      <c r="GM163" s="18"/>
      <c r="GN163" s="18"/>
      <c r="GO163" s="18"/>
      <c r="GP163" s="18"/>
      <c r="GQ163" s="18"/>
      <c r="GR163" s="18"/>
      <c r="GS163" s="18"/>
      <c r="GT163" s="18"/>
      <c r="GU163" s="18"/>
      <c r="GV163" s="18"/>
      <c r="GW163" s="18"/>
      <c r="GX163" s="18"/>
      <c r="GY163" s="18"/>
      <c r="GZ163" s="18"/>
      <c r="HA163" s="18"/>
      <c r="HB163" s="18"/>
      <c r="HC163" s="18"/>
      <c r="HD163" s="18"/>
      <c r="HE163" s="18"/>
      <c r="HF163" s="18"/>
      <c r="HG163" s="18"/>
      <c r="HH163" s="18"/>
      <c r="HI163" s="18"/>
      <c r="HJ163" s="18"/>
      <c r="HK163" s="18"/>
      <c r="HL163" s="18"/>
      <c r="HM163" s="18"/>
      <c r="HN163" s="18"/>
      <c r="HO163" s="18"/>
      <c r="HP163" s="18"/>
      <c r="HQ163" s="18"/>
      <c r="HR163" s="18"/>
      <c r="HS163" s="18"/>
      <c r="HT163" s="18"/>
      <c r="HU163" s="18"/>
      <c r="HV163" s="18"/>
      <c r="HW163" s="18"/>
      <c r="HX163" s="18"/>
      <c r="HY163" s="18"/>
      <c r="HZ163" s="18"/>
      <c r="IA163" s="18"/>
      <c r="IB163" s="18"/>
      <c r="IC163" s="18"/>
      <c r="ID163" s="18"/>
      <c r="IE163" s="18"/>
      <c r="IF163" s="18"/>
      <c r="IG163" s="18"/>
      <c r="IH163" s="18"/>
      <c r="II163" s="18"/>
      <c r="IJ163" s="18"/>
      <c r="IK163" s="18"/>
      <c r="IL163" s="18"/>
      <c r="IM163" s="18"/>
      <c r="IN163" s="18"/>
      <c r="IO163" s="18"/>
      <c r="IP163" s="18"/>
      <c r="IQ163" s="18"/>
      <c r="IR163" s="18"/>
      <c r="IS163" s="18"/>
      <c r="IT163" s="18"/>
      <c r="IU163" s="18"/>
      <c r="IV163" s="18"/>
      <c r="IW163" s="18"/>
      <c r="IX163" s="18"/>
      <c r="IY163" s="18"/>
      <c r="IZ163" s="18"/>
    </row>
    <row r="164" spans="2:260" s="20" customFormat="1">
      <c r="B164" s="18"/>
      <c r="C164" s="22"/>
      <c r="D164" s="23"/>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8"/>
      <c r="DB164" s="18"/>
      <c r="DC164" s="18"/>
      <c r="DD164" s="18"/>
      <c r="DE164" s="18"/>
      <c r="DF164" s="18"/>
      <c r="DG164" s="18"/>
      <c r="DH164" s="18"/>
      <c r="DI164" s="18"/>
      <c r="DJ164" s="18"/>
      <c r="DK164" s="18"/>
      <c r="DL164" s="18"/>
      <c r="DM164" s="18"/>
      <c r="DN164" s="18"/>
      <c r="DO164" s="18"/>
      <c r="DP164" s="18"/>
      <c r="DQ164" s="18"/>
      <c r="DR164" s="18"/>
      <c r="DS164" s="18"/>
      <c r="DT164" s="18"/>
      <c r="DU164" s="18"/>
      <c r="DV164" s="18"/>
      <c r="DW164" s="18"/>
      <c r="DX164" s="18"/>
      <c r="DY164" s="18"/>
      <c r="DZ164" s="18"/>
      <c r="EA164" s="18"/>
      <c r="EB164" s="18"/>
      <c r="EC164" s="18"/>
      <c r="ED164" s="18"/>
      <c r="EE164" s="18"/>
      <c r="EF164" s="18"/>
      <c r="EG164" s="18"/>
      <c r="EH164" s="18"/>
      <c r="EI164" s="18"/>
      <c r="EJ164" s="18"/>
      <c r="EK164" s="18"/>
      <c r="EL164" s="18"/>
      <c r="EM164" s="18"/>
      <c r="EN164" s="18"/>
      <c r="EO164" s="18"/>
      <c r="EP164" s="18"/>
      <c r="EQ164" s="18"/>
      <c r="ER164" s="18"/>
      <c r="ES164" s="18"/>
      <c r="ET164" s="18"/>
      <c r="EU164" s="18"/>
      <c r="EV164" s="18"/>
      <c r="EW164" s="18"/>
      <c r="EX164" s="18"/>
      <c r="EY164" s="18"/>
      <c r="EZ164" s="18"/>
      <c r="FA164" s="18"/>
      <c r="FB164" s="18"/>
      <c r="FC164" s="18"/>
      <c r="FD164" s="18"/>
      <c r="FE164" s="18"/>
      <c r="FF164" s="18"/>
      <c r="FG164" s="18"/>
      <c r="FH164" s="18"/>
      <c r="FI164" s="18"/>
      <c r="FJ164" s="18"/>
      <c r="FK164" s="18"/>
      <c r="FL164" s="18"/>
      <c r="FM164" s="18"/>
      <c r="FN164" s="18"/>
      <c r="FO164" s="18"/>
      <c r="FP164" s="18"/>
      <c r="FQ164" s="18"/>
      <c r="FR164" s="18"/>
      <c r="FS164" s="18"/>
      <c r="FT164" s="18"/>
      <c r="FU164" s="18"/>
      <c r="FV164" s="18"/>
      <c r="FW164" s="18"/>
      <c r="FX164" s="18"/>
      <c r="FY164" s="18"/>
      <c r="FZ164" s="18"/>
      <c r="GA164" s="18"/>
      <c r="GB164" s="18"/>
      <c r="GC164" s="18"/>
      <c r="GD164" s="18"/>
      <c r="GE164" s="18"/>
      <c r="GF164" s="18"/>
      <c r="GG164" s="18"/>
      <c r="GH164" s="18"/>
      <c r="GI164" s="18"/>
      <c r="GJ164" s="18"/>
      <c r="GK164" s="18"/>
      <c r="GL164" s="18"/>
      <c r="GM164" s="18"/>
      <c r="GN164" s="18"/>
      <c r="GO164" s="18"/>
      <c r="GP164" s="18"/>
      <c r="GQ164" s="18"/>
      <c r="GR164" s="18"/>
      <c r="GS164" s="18"/>
      <c r="GT164" s="18"/>
      <c r="GU164" s="18"/>
      <c r="GV164" s="18"/>
      <c r="GW164" s="18"/>
      <c r="GX164" s="18"/>
      <c r="GY164" s="18"/>
      <c r="GZ164" s="18"/>
      <c r="HA164" s="18"/>
      <c r="HB164" s="18"/>
      <c r="HC164" s="18"/>
      <c r="HD164" s="18"/>
      <c r="HE164" s="18"/>
      <c r="HF164" s="18"/>
      <c r="HG164" s="18"/>
      <c r="HH164" s="18"/>
      <c r="HI164" s="18"/>
      <c r="HJ164" s="18"/>
      <c r="HK164" s="18"/>
      <c r="HL164" s="18"/>
      <c r="HM164" s="18"/>
      <c r="HN164" s="18"/>
      <c r="HO164" s="18"/>
      <c r="HP164" s="18"/>
      <c r="HQ164" s="18"/>
      <c r="HR164" s="18"/>
      <c r="HS164" s="18"/>
      <c r="HT164" s="18"/>
      <c r="HU164" s="18"/>
      <c r="HV164" s="18"/>
      <c r="HW164" s="18"/>
      <c r="HX164" s="18"/>
      <c r="HY164" s="18"/>
      <c r="HZ164" s="18"/>
      <c r="IA164" s="18"/>
      <c r="IB164" s="18"/>
      <c r="IC164" s="18"/>
      <c r="ID164" s="18"/>
      <c r="IE164" s="18"/>
      <c r="IF164" s="18"/>
      <c r="IG164" s="18"/>
      <c r="IH164" s="18"/>
      <c r="II164" s="18"/>
      <c r="IJ164" s="18"/>
      <c r="IK164" s="18"/>
      <c r="IL164" s="18"/>
      <c r="IM164" s="18"/>
      <c r="IN164" s="18"/>
      <c r="IO164" s="18"/>
      <c r="IP164" s="18"/>
      <c r="IQ164" s="18"/>
      <c r="IR164" s="18"/>
      <c r="IS164" s="18"/>
      <c r="IT164" s="18"/>
      <c r="IU164" s="18"/>
      <c r="IV164" s="18"/>
      <c r="IW164" s="18"/>
      <c r="IX164" s="18"/>
      <c r="IY164" s="18"/>
      <c r="IZ164" s="18"/>
    </row>
    <row r="165" spans="2:260" s="20" customFormat="1">
      <c r="B165" s="18"/>
      <c r="C165" s="22"/>
      <c r="D165" s="23"/>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c r="DA165" s="18"/>
      <c r="DB165" s="18"/>
      <c r="DC165" s="18"/>
      <c r="DD165" s="18"/>
      <c r="DE165" s="18"/>
      <c r="DF165" s="18"/>
      <c r="DG165" s="18"/>
      <c r="DH165" s="18"/>
      <c r="DI165" s="18"/>
      <c r="DJ165" s="18"/>
      <c r="DK165" s="18"/>
      <c r="DL165" s="18"/>
      <c r="DM165" s="18"/>
      <c r="DN165" s="18"/>
      <c r="DO165" s="18"/>
      <c r="DP165" s="18"/>
      <c r="DQ165" s="18"/>
      <c r="DR165" s="18"/>
      <c r="DS165" s="18"/>
      <c r="DT165" s="18"/>
      <c r="DU165" s="18"/>
      <c r="DV165" s="18"/>
      <c r="DW165" s="18"/>
      <c r="DX165" s="18"/>
      <c r="DY165" s="18"/>
      <c r="DZ165" s="18"/>
      <c r="EA165" s="18"/>
      <c r="EB165" s="18"/>
      <c r="EC165" s="18"/>
      <c r="ED165" s="18"/>
      <c r="EE165" s="18"/>
      <c r="EF165" s="18"/>
      <c r="EG165" s="18"/>
      <c r="EH165" s="18"/>
      <c r="EI165" s="18"/>
      <c r="EJ165" s="18"/>
      <c r="EK165" s="18"/>
      <c r="EL165" s="18"/>
      <c r="EM165" s="18"/>
      <c r="EN165" s="18"/>
      <c r="EO165" s="18"/>
      <c r="EP165" s="18"/>
      <c r="EQ165" s="18"/>
      <c r="ER165" s="18"/>
      <c r="ES165" s="18"/>
      <c r="ET165" s="18"/>
      <c r="EU165" s="18"/>
      <c r="EV165" s="18"/>
      <c r="EW165" s="18"/>
      <c r="EX165" s="18"/>
      <c r="EY165" s="18"/>
      <c r="EZ165" s="18"/>
      <c r="FA165" s="18"/>
      <c r="FB165" s="18"/>
      <c r="FC165" s="18"/>
      <c r="FD165" s="18"/>
      <c r="FE165" s="18"/>
      <c r="FF165" s="18"/>
      <c r="FG165" s="18"/>
      <c r="FH165" s="18"/>
      <c r="FI165" s="18"/>
      <c r="FJ165" s="18"/>
      <c r="FK165" s="18"/>
      <c r="FL165" s="18"/>
      <c r="FM165" s="18"/>
      <c r="FN165" s="18"/>
      <c r="FO165" s="18"/>
      <c r="FP165" s="18"/>
      <c r="FQ165" s="18"/>
      <c r="FR165" s="18"/>
      <c r="FS165" s="18"/>
      <c r="FT165" s="18"/>
      <c r="FU165" s="18"/>
      <c r="FV165" s="18"/>
      <c r="FW165" s="18"/>
      <c r="FX165" s="18"/>
      <c r="FY165" s="18"/>
      <c r="FZ165" s="18"/>
      <c r="GA165" s="18"/>
      <c r="GB165" s="18"/>
      <c r="GC165" s="18"/>
      <c r="GD165" s="18"/>
      <c r="GE165" s="18"/>
      <c r="GF165" s="18"/>
      <c r="GG165" s="18"/>
      <c r="GH165" s="18"/>
      <c r="GI165" s="18"/>
      <c r="GJ165" s="18"/>
      <c r="GK165" s="18"/>
      <c r="GL165" s="18"/>
      <c r="GM165" s="18"/>
      <c r="GN165" s="18"/>
      <c r="GO165" s="18"/>
      <c r="GP165" s="18"/>
      <c r="GQ165" s="18"/>
      <c r="GR165" s="18"/>
      <c r="GS165" s="18"/>
      <c r="GT165" s="18"/>
      <c r="GU165" s="18"/>
      <c r="GV165" s="18"/>
      <c r="GW165" s="18"/>
      <c r="GX165" s="18"/>
      <c r="GY165" s="18"/>
      <c r="GZ165" s="18"/>
      <c r="HA165" s="18"/>
      <c r="HB165" s="18"/>
      <c r="HC165" s="18"/>
      <c r="HD165" s="18"/>
      <c r="HE165" s="18"/>
      <c r="HF165" s="18"/>
      <c r="HG165" s="18"/>
      <c r="HH165" s="18"/>
      <c r="HI165" s="18"/>
      <c r="HJ165" s="18"/>
      <c r="HK165" s="18"/>
      <c r="HL165" s="18"/>
      <c r="HM165" s="18"/>
      <c r="HN165" s="18"/>
      <c r="HO165" s="18"/>
      <c r="HP165" s="18"/>
      <c r="HQ165" s="18"/>
      <c r="HR165" s="18"/>
      <c r="HS165" s="18"/>
      <c r="HT165" s="18"/>
      <c r="HU165" s="18"/>
      <c r="HV165" s="18"/>
      <c r="HW165" s="18"/>
      <c r="HX165" s="18"/>
      <c r="HY165" s="18"/>
      <c r="HZ165" s="18"/>
      <c r="IA165" s="18"/>
      <c r="IB165" s="18"/>
      <c r="IC165" s="18"/>
      <c r="ID165" s="18"/>
      <c r="IE165" s="18"/>
      <c r="IF165" s="18"/>
      <c r="IG165" s="18"/>
      <c r="IH165" s="18"/>
      <c r="II165" s="18"/>
      <c r="IJ165" s="18"/>
      <c r="IK165" s="18"/>
      <c r="IL165" s="18"/>
      <c r="IM165" s="18"/>
      <c r="IN165" s="18"/>
      <c r="IO165" s="18"/>
      <c r="IP165" s="18"/>
      <c r="IQ165" s="18"/>
      <c r="IR165" s="18"/>
      <c r="IS165" s="18"/>
      <c r="IT165" s="18"/>
      <c r="IU165" s="18"/>
      <c r="IV165" s="18"/>
      <c r="IW165" s="18"/>
      <c r="IX165" s="18"/>
      <c r="IY165" s="18"/>
      <c r="IZ165" s="18"/>
    </row>
    <row r="166" spans="2:260" s="20" customFormat="1">
      <c r="B166" s="18"/>
      <c r="C166" s="22"/>
      <c r="D166" s="23"/>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c r="DA166" s="18"/>
      <c r="DB166" s="18"/>
      <c r="DC166" s="18"/>
      <c r="DD166" s="18"/>
      <c r="DE166" s="18"/>
      <c r="DF166" s="18"/>
      <c r="DG166" s="18"/>
      <c r="DH166" s="18"/>
      <c r="DI166" s="18"/>
      <c r="DJ166" s="18"/>
      <c r="DK166" s="18"/>
      <c r="DL166" s="18"/>
      <c r="DM166" s="18"/>
      <c r="DN166" s="18"/>
      <c r="DO166" s="18"/>
      <c r="DP166" s="18"/>
      <c r="DQ166" s="18"/>
      <c r="DR166" s="18"/>
      <c r="DS166" s="18"/>
      <c r="DT166" s="18"/>
      <c r="DU166" s="18"/>
      <c r="DV166" s="18"/>
      <c r="DW166" s="18"/>
      <c r="DX166" s="18"/>
      <c r="DY166" s="18"/>
      <c r="DZ166" s="18"/>
      <c r="EA166" s="18"/>
      <c r="EB166" s="18"/>
      <c r="EC166" s="18"/>
      <c r="ED166" s="18"/>
      <c r="EE166" s="18"/>
      <c r="EF166" s="18"/>
      <c r="EG166" s="18"/>
      <c r="EH166" s="18"/>
      <c r="EI166" s="18"/>
      <c r="EJ166" s="18"/>
      <c r="EK166" s="18"/>
      <c r="EL166" s="18"/>
      <c r="EM166" s="18"/>
      <c r="EN166" s="18"/>
      <c r="EO166" s="18"/>
      <c r="EP166" s="18"/>
      <c r="EQ166" s="18"/>
      <c r="ER166" s="18"/>
      <c r="ES166" s="18"/>
      <c r="ET166" s="18"/>
      <c r="EU166" s="18"/>
      <c r="EV166" s="18"/>
      <c r="EW166" s="18"/>
      <c r="EX166" s="18"/>
      <c r="EY166" s="18"/>
      <c r="EZ166" s="18"/>
      <c r="FA166" s="18"/>
      <c r="FB166" s="18"/>
      <c r="FC166" s="18"/>
      <c r="FD166" s="18"/>
      <c r="FE166" s="18"/>
      <c r="FF166" s="18"/>
      <c r="FG166" s="18"/>
      <c r="FH166" s="18"/>
      <c r="FI166" s="18"/>
      <c r="FJ166" s="18"/>
      <c r="FK166" s="18"/>
      <c r="FL166" s="18"/>
      <c r="FM166" s="18"/>
      <c r="FN166" s="18"/>
      <c r="FO166" s="18"/>
      <c r="FP166" s="18"/>
      <c r="FQ166" s="18"/>
      <c r="FR166" s="18"/>
      <c r="FS166" s="18"/>
      <c r="FT166" s="18"/>
      <c r="FU166" s="18"/>
      <c r="FV166" s="18"/>
      <c r="FW166" s="18"/>
      <c r="FX166" s="18"/>
      <c r="FY166" s="18"/>
      <c r="FZ166" s="18"/>
      <c r="GA166" s="18"/>
      <c r="GB166" s="18"/>
      <c r="GC166" s="18"/>
      <c r="GD166" s="18"/>
      <c r="GE166" s="18"/>
      <c r="GF166" s="18"/>
      <c r="GG166" s="18"/>
      <c r="GH166" s="18"/>
      <c r="GI166" s="18"/>
      <c r="GJ166" s="18"/>
      <c r="GK166" s="18"/>
      <c r="GL166" s="18"/>
      <c r="GM166" s="18"/>
      <c r="GN166" s="18"/>
      <c r="GO166" s="18"/>
      <c r="GP166" s="18"/>
      <c r="GQ166" s="18"/>
      <c r="GR166" s="18"/>
      <c r="GS166" s="18"/>
      <c r="GT166" s="18"/>
      <c r="GU166" s="18"/>
      <c r="GV166" s="18"/>
      <c r="GW166" s="18"/>
      <c r="GX166" s="18"/>
      <c r="GY166" s="18"/>
      <c r="GZ166" s="18"/>
      <c r="HA166" s="18"/>
      <c r="HB166" s="18"/>
      <c r="HC166" s="18"/>
      <c r="HD166" s="18"/>
      <c r="HE166" s="18"/>
      <c r="HF166" s="18"/>
      <c r="HG166" s="18"/>
      <c r="HH166" s="18"/>
      <c r="HI166" s="18"/>
      <c r="HJ166" s="18"/>
      <c r="HK166" s="18"/>
      <c r="HL166" s="18"/>
      <c r="HM166" s="18"/>
      <c r="HN166" s="18"/>
      <c r="HO166" s="18"/>
      <c r="HP166" s="18"/>
      <c r="HQ166" s="18"/>
      <c r="HR166" s="18"/>
      <c r="HS166" s="18"/>
      <c r="HT166" s="18"/>
      <c r="HU166" s="18"/>
      <c r="HV166" s="18"/>
      <c r="HW166" s="18"/>
      <c r="HX166" s="18"/>
      <c r="HY166" s="18"/>
      <c r="HZ166" s="18"/>
      <c r="IA166" s="18"/>
      <c r="IB166" s="18"/>
      <c r="IC166" s="18"/>
      <c r="ID166" s="18"/>
      <c r="IE166" s="18"/>
      <c r="IF166" s="18"/>
      <c r="IG166" s="18"/>
      <c r="IH166" s="18"/>
      <c r="II166" s="18"/>
      <c r="IJ166" s="18"/>
      <c r="IK166" s="18"/>
      <c r="IL166" s="18"/>
      <c r="IM166" s="18"/>
      <c r="IN166" s="18"/>
      <c r="IO166" s="18"/>
      <c r="IP166" s="18"/>
      <c r="IQ166" s="18"/>
      <c r="IR166" s="18"/>
      <c r="IS166" s="18"/>
      <c r="IT166" s="18"/>
      <c r="IU166" s="18"/>
      <c r="IV166" s="18"/>
      <c r="IW166" s="18"/>
      <c r="IX166" s="18"/>
      <c r="IY166" s="18"/>
      <c r="IZ166" s="18"/>
    </row>
    <row r="167" spans="2:260" s="20" customFormat="1">
      <c r="B167" s="18"/>
      <c r="C167" s="22"/>
      <c r="D167" s="23"/>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c r="DY167" s="18"/>
      <c r="DZ167" s="18"/>
      <c r="EA167" s="18"/>
      <c r="EB167" s="18"/>
      <c r="EC167" s="18"/>
      <c r="ED167" s="18"/>
      <c r="EE167" s="18"/>
      <c r="EF167" s="18"/>
      <c r="EG167" s="18"/>
      <c r="EH167" s="18"/>
      <c r="EI167" s="18"/>
      <c r="EJ167" s="18"/>
      <c r="EK167" s="18"/>
      <c r="EL167" s="18"/>
      <c r="EM167" s="18"/>
      <c r="EN167" s="18"/>
      <c r="EO167" s="18"/>
      <c r="EP167" s="18"/>
      <c r="EQ167" s="18"/>
      <c r="ER167" s="18"/>
      <c r="ES167" s="18"/>
      <c r="ET167" s="18"/>
      <c r="EU167" s="18"/>
      <c r="EV167" s="18"/>
      <c r="EW167" s="18"/>
      <c r="EX167" s="18"/>
      <c r="EY167" s="18"/>
      <c r="EZ167" s="18"/>
      <c r="FA167" s="18"/>
      <c r="FB167" s="18"/>
      <c r="FC167" s="18"/>
      <c r="FD167" s="18"/>
      <c r="FE167" s="18"/>
      <c r="FF167" s="18"/>
      <c r="FG167" s="18"/>
      <c r="FH167" s="18"/>
      <c r="FI167" s="18"/>
      <c r="FJ167" s="18"/>
      <c r="FK167" s="18"/>
      <c r="FL167" s="18"/>
      <c r="FM167" s="18"/>
      <c r="FN167" s="18"/>
      <c r="FO167" s="18"/>
      <c r="FP167" s="18"/>
      <c r="FQ167" s="18"/>
      <c r="FR167" s="18"/>
      <c r="FS167" s="18"/>
      <c r="FT167" s="18"/>
      <c r="FU167" s="18"/>
      <c r="FV167" s="18"/>
      <c r="FW167" s="18"/>
      <c r="FX167" s="18"/>
      <c r="FY167" s="18"/>
      <c r="FZ167" s="18"/>
      <c r="GA167" s="18"/>
      <c r="GB167" s="18"/>
      <c r="GC167" s="18"/>
      <c r="GD167" s="18"/>
      <c r="GE167" s="18"/>
      <c r="GF167" s="18"/>
      <c r="GG167" s="18"/>
      <c r="GH167" s="18"/>
      <c r="GI167" s="18"/>
      <c r="GJ167" s="18"/>
      <c r="GK167" s="18"/>
      <c r="GL167" s="18"/>
      <c r="GM167" s="18"/>
      <c r="GN167" s="18"/>
      <c r="GO167" s="18"/>
      <c r="GP167" s="18"/>
      <c r="GQ167" s="18"/>
      <c r="GR167" s="18"/>
      <c r="GS167" s="18"/>
      <c r="GT167" s="18"/>
      <c r="GU167" s="18"/>
      <c r="GV167" s="18"/>
      <c r="GW167" s="18"/>
      <c r="GX167" s="18"/>
      <c r="GY167" s="18"/>
      <c r="GZ167" s="18"/>
      <c r="HA167" s="18"/>
      <c r="HB167" s="18"/>
      <c r="HC167" s="18"/>
      <c r="HD167" s="18"/>
      <c r="HE167" s="18"/>
      <c r="HF167" s="18"/>
      <c r="HG167" s="18"/>
      <c r="HH167" s="18"/>
      <c r="HI167" s="18"/>
      <c r="HJ167" s="18"/>
      <c r="HK167" s="18"/>
      <c r="HL167" s="18"/>
      <c r="HM167" s="18"/>
      <c r="HN167" s="18"/>
      <c r="HO167" s="18"/>
      <c r="HP167" s="18"/>
      <c r="HQ167" s="18"/>
      <c r="HR167" s="18"/>
      <c r="HS167" s="18"/>
      <c r="HT167" s="18"/>
      <c r="HU167" s="18"/>
      <c r="HV167" s="18"/>
      <c r="HW167" s="18"/>
      <c r="HX167" s="18"/>
      <c r="HY167" s="18"/>
      <c r="HZ167" s="18"/>
      <c r="IA167" s="18"/>
      <c r="IB167" s="18"/>
      <c r="IC167" s="18"/>
      <c r="ID167" s="18"/>
      <c r="IE167" s="18"/>
      <c r="IF167" s="18"/>
      <c r="IG167" s="18"/>
      <c r="IH167" s="18"/>
      <c r="II167" s="18"/>
      <c r="IJ167" s="18"/>
      <c r="IK167" s="18"/>
      <c r="IL167" s="18"/>
      <c r="IM167" s="18"/>
      <c r="IN167" s="18"/>
      <c r="IO167" s="18"/>
      <c r="IP167" s="18"/>
      <c r="IQ167" s="18"/>
      <c r="IR167" s="18"/>
      <c r="IS167" s="18"/>
      <c r="IT167" s="18"/>
      <c r="IU167" s="18"/>
      <c r="IV167" s="18"/>
      <c r="IW167" s="18"/>
      <c r="IX167" s="18"/>
      <c r="IY167" s="18"/>
      <c r="IZ167" s="18"/>
    </row>
    <row r="168" spans="2:260" s="20" customFormat="1">
      <c r="B168" s="18"/>
      <c r="C168" s="22"/>
      <c r="D168" s="23"/>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18"/>
      <c r="EB168" s="18"/>
      <c r="EC168" s="18"/>
      <c r="ED168" s="18"/>
      <c r="EE168" s="18"/>
      <c r="EF168" s="18"/>
      <c r="EG168" s="18"/>
      <c r="EH168" s="18"/>
      <c r="EI168" s="18"/>
      <c r="EJ168" s="18"/>
      <c r="EK168" s="18"/>
      <c r="EL168" s="18"/>
      <c r="EM168" s="18"/>
      <c r="EN168" s="18"/>
      <c r="EO168" s="18"/>
      <c r="EP168" s="18"/>
      <c r="EQ168" s="18"/>
      <c r="ER168" s="18"/>
      <c r="ES168" s="18"/>
      <c r="ET168" s="18"/>
      <c r="EU168" s="18"/>
      <c r="EV168" s="18"/>
      <c r="EW168" s="18"/>
      <c r="EX168" s="18"/>
      <c r="EY168" s="18"/>
      <c r="EZ168" s="18"/>
      <c r="FA168" s="18"/>
      <c r="FB168" s="18"/>
      <c r="FC168" s="18"/>
      <c r="FD168" s="18"/>
      <c r="FE168" s="18"/>
      <c r="FF168" s="18"/>
      <c r="FG168" s="18"/>
      <c r="FH168" s="18"/>
      <c r="FI168" s="18"/>
      <c r="FJ168" s="18"/>
      <c r="FK168" s="18"/>
      <c r="FL168" s="18"/>
      <c r="FM168" s="18"/>
      <c r="FN168" s="18"/>
      <c r="FO168" s="18"/>
      <c r="FP168" s="18"/>
      <c r="FQ168" s="18"/>
      <c r="FR168" s="18"/>
      <c r="FS168" s="18"/>
      <c r="FT168" s="18"/>
      <c r="FU168" s="18"/>
      <c r="FV168" s="18"/>
      <c r="FW168" s="18"/>
      <c r="FX168" s="18"/>
      <c r="FY168" s="18"/>
      <c r="FZ168" s="18"/>
      <c r="GA168" s="18"/>
      <c r="GB168" s="18"/>
      <c r="GC168" s="18"/>
      <c r="GD168" s="18"/>
      <c r="GE168" s="18"/>
      <c r="GF168" s="18"/>
      <c r="GG168" s="18"/>
      <c r="GH168" s="18"/>
      <c r="GI168" s="18"/>
      <c r="GJ168" s="18"/>
      <c r="GK168" s="18"/>
      <c r="GL168" s="18"/>
      <c r="GM168" s="18"/>
      <c r="GN168" s="18"/>
      <c r="GO168" s="18"/>
      <c r="GP168" s="18"/>
      <c r="GQ168" s="18"/>
      <c r="GR168" s="18"/>
      <c r="GS168" s="18"/>
      <c r="GT168" s="18"/>
      <c r="GU168" s="18"/>
      <c r="GV168" s="18"/>
      <c r="GW168" s="18"/>
      <c r="GX168" s="18"/>
      <c r="GY168" s="18"/>
      <c r="GZ168" s="18"/>
      <c r="HA168" s="18"/>
      <c r="HB168" s="18"/>
      <c r="HC168" s="18"/>
      <c r="HD168" s="18"/>
      <c r="HE168" s="18"/>
      <c r="HF168" s="18"/>
      <c r="HG168" s="18"/>
      <c r="HH168" s="18"/>
      <c r="HI168" s="18"/>
      <c r="HJ168" s="18"/>
      <c r="HK168" s="18"/>
      <c r="HL168" s="18"/>
      <c r="HM168" s="18"/>
      <c r="HN168" s="18"/>
      <c r="HO168" s="18"/>
      <c r="HP168" s="18"/>
      <c r="HQ168" s="18"/>
      <c r="HR168" s="18"/>
      <c r="HS168" s="18"/>
      <c r="HT168" s="18"/>
      <c r="HU168" s="18"/>
      <c r="HV168" s="18"/>
      <c r="HW168" s="18"/>
      <c r="HX168" s="18"/>
      <c r="HY168" s="18"/>
      <c r="HZ168" s="18"/>
      <c r="IA168" s="18"/>
      <c r="IB168" s="18"/>
      <c r="IC168" s="18"/>
      <c r="ID168" s="18"/>
      <c r="IE168" s="18"/>
      <c r="IF168" s="18"/>
      <c r="IG168" s="18"/>
      <c r="IH168" s="18"/>
      <c r="II168" s="18"/>
      <c r="IJ168" s="18"/>
      <c r="IK168" s="18"/>
      <c r="IL168" s="18"/>
      <c r="IM168" s="18"/>
      <c r="IN168" s="18"/>
      <c r="IO168" s="18"/>
      <c r="IP168" s="18"/>
      <c r="IQ168" s="18"/>
      <c r="IR168" s="18"/>
      <c r="IS168" s="18"/>
      <c r="IT168" s="18"/>
      <c r="IU168" s="18"/>
      <c r="IV168" s="18"/>
      <c r="IW168" s="18"/>
      <c r="IX168" s="18"/>
      <c r="IY168" s="18"/>
      <c r="IZ168" s="18"/>
    </row>
    <row r="169" spans="2:260" s="20" customFormat="1">
      <c r="B169" s="18"/>
      <c r="C169" s="22"/>
      <c r="D169" s="23"/>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18"/>
      <c r="EB169" s="18"/>
      <c r="EC169" s="18"/>
      <c r="ED169" s="18"/>
      <c r="EE169" s="18"/>
      <c r="EF169" s="18"/>
      <c r="EG169" s="18"/>
      <c r="EH169" s="18"/>
      <c r="EI169" s="18"/>
      <c r="EJ169" s="18"/>
      <c r="EK169" s="18"/>
      <c r="EL169" s="18"/>
      <c r="EM169" s="18"/>
      <c r="EN169" s="18"/>
      <c r="EO169" s="18"/>
      <c r="EP169" s="18"/>
      <c r="EQ169" s="18"/>
      <c r="ER169" s="18"/>
      <c r="ES169" s="18"/>
      <c r="ET169" s="18"/>
      <c r="EU169" s="18"/>
      <c r="EV169" s="18"/>
      <c r="EW169" s="18"/>
      <c r="EX169" s="18"/>
      <c r="EY169" s="18"/>
      <c r="EZ169" s="18"/>
      <c r="FA169" s="18"/>
      <c r="FB169" s="18"/>
      <c r="FC169" s="18"/>
      <c r="FD169" s="18"/>
      <c r="FE169" s="18"/>
      <c r="FF169" s="18"/>
      <c r="FG169" s="18"/>
      <c r="FH169" s="18"/>
      <c r="FI169" s="18"/>
      <c r="FJ169" s="18"/>
      <c r="FK169" s="18"/>
      <c r="FL169" s="18"/>
      <c r="FM169" s="18"/>
      <c r="FN169" s="18"/>
      <c r="FO169" s="18"/>
      <c r="FP169" s="18"/>
      <c r="FQ169" s="18"/>
      <c r="FR169" s="18"/>
      <c r="FS169" s="18"/>
      <c r="FT169" s="18"/>
      <c r="FU169" s="18"/>
      <c r="FV169" s="18"/>
      <c r="FW169" s="18"/>
      <c r="FX169" s="18"/>
      <c r="FY169" s="18"/>
      <c r="FZ169" s="18"/>
      <c r="GA169" s="18"/>
      <c r="GB169" s="18"/>
      <c r="GC169" s="18"/>
      <c r="GD169" s="18"/>
      <c r="GE169" s="18"/>
      <c r="GF169" s="18"/>
      <c r="GG169" s="18"/>
      <c r="GH169" s="18"/>
      <c r="GI169" s="18"/>
      <c r="GJ169" s="18"/>
      <c r="GK169" s="18"/>
      <c r="GL169" s="18"/>
      <c r="GM169" s="18"/>
      <c r="GN169" s="18"/>
      <c r="GO169" s="18"/>
      <c r="GP169" s="18"/>
      <c r="GQ169" s="18"/>
      <c r="GR169" s="18"/>
      <c r="GS169" s="18"/>
      <c r="GT169" s="18"/>
      <c r="GU169" s="18"/>
      <c r="GV169" s="18"/>
      <c r="GW169" s="18"/>
      <c r="GX169" s="18"/>
      <c r="GY169" s="18"/>
      <c r="GZ169" s="18"/>
      <c r="HA169" s="18"/>
      <c r="HB169" s="18"/>
      <c r="HC169" s="18"/>
      <c r="HD169" s="18"/>
      <c r="HE169" s="18"/>
      <c r="HF169" s="18"/>
      <c r="HG169" s="18"/>
      <c r="HH169" s="18"/>
      <c r="HI169" s="18"/>
      <c r="HJ169" s="18"/>
      <c r="HK169" s="18"/>
      <c r="HL169" s="18"/>
      <c r="HM169" s="18"/>
      <c r="HN169" s="18"/>
      <c r="HO169" s="18"/>
      <c r="HP169" s="18"/>
      <c r="HQ169" s="18"/>
      <c r="HR169" s="18"/>
      <c r="HS169" s="18"/>
      <c r="HT169" s="18"/>
      <c r="HU169" s="18"/>
      <c r="HV169" s="18"/>
      <c r="HW169" s="18"/>
      <c r="HX169" s="18"/>
      <c r="HY169" s="18"/>
      <c r="HZ169" s="18"/>
      <c r="IA169" s="18"/>
      <c r="IB169" s="18"/>
      <c r="IC169" s="18"/>
      <c r="ID169" s="18"/>
      <c r="IE169" s="18"/>
      <c r="IF169" s="18"/>
      <c r="IG169" s="18"/>
      <c r="IH169" s="18"/>
      <c r="II169" s="18"/>
      <c r="IJ169" s="18"/>
      <c r="IK169" s="18"/>
      <c r="IL169" s="18"/>
      <c r="IM169" s="18"/>
      <c r="IN169" s="18"/>
      <c r="IO169" s="18"/>
      <c r="IP169" s="18"/>
      <c r="IQ169" s="18"/>
      <c r="IR169" s="18"/>
      <c r="IS169" s="18"/>
      <c r="IT169" s="18"/>
      <c r="IU169" s="18"/>
      <c r="IV169" s="18"/>
      <c r="IW169" s="18"/>
      <c r="IX169" s="18"/>
      <c r="IY169" s="18"/>
      <c r="IZ169" s="18"/>
    </row>
    <row r="170" spans="2:260" s="20" customFormat="1">
      <c r="B170" s="18"/>
      <c r="C170" s="22"/>
      <c r="D170" s="23"/>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18"/>
      <c r="EB170" s="18"/>
      <c r="EC170" s="18"/>
      <c r="ED170" s="18"/>
      <c r="EE170" s="18"/>
      <c r="EF170" s="18"/>
      <c r="EG170" s="18"/>
      <c r="EH170" s="18"/>
      <c r="EI170" s="18"/>
      <c r="EJ170" s="18"/>
      <c r="EK170" s="18"/>
      <c r="EL170" s="18"/>
      <c r="EM170" s="18"/>
      <c r="EN170" s="18"/>
      <c r="EO170" s="18"/>
      <c r="EP170" s="18"/>
      <c r="EQ170" s="18"/>
      <c r="ER170" s="18"/>
      <c r="ES170" s="18"/>
      <c r="ET170" s="18"/>
      <c r="EU170" s="18"/>
      <c r="EV170" s="18"/>
      <c r="EW170" s="18"/>
      <c r="EX170" s="18"/>
      <c r="EY170" s="18"/>
      <c r="EZ170" s="18"/>
      <c r="FA170" s="18"/>
      <c r="FB170" s="18"/>
      <c r="FC170" s="18"/>
      <c r="FD170" s="18"/>
      <c r="FE170" s="18"/>
      <c r="FF170" s="18"/>
      <c r="FG170" s="18"/>
      <c r="FH170" s="18"/>
      <c r="FI170" s="18"/>
      <c r="FJ170" s="18"/>
      <c r="FK170" s="18"/>
      <c r="FL170" s="18"/>
      <c r="FM170" s="18"/>
      <c r="FN170" s="18"/>
      <c r="FO170" s="18"/>
      <c r="FP170" s="18"/>
      <c r="FQ170" s="18"/>
      <c r="FR170" s="18"/>
      <c r="FS170" s="18"/>
      <c r="FT170" s="18"/>
      <c r="FU170" s="18"/>
      <c r="FV170" s="18"/>
      <c r="FW170" s="18"/>
      <c r="FX170" s="18"/>
      <c r="FY170" s="18"/>
      <c r="FZ170" s="18"/>
      <c r="GA170" s="18"/>
      <c r="GB170" s="18"/>
      <c r="GC170" s="18"/>
      <c r="GD170" s="18"/>
      <c r="GE170" s="18"/>
      <c r="GF170" s="18"/>
      <c r="GG170" s="18"/>
      <c r="GH170" s="18"/>
      <c r="GI170" s="18"/>
      <c r="GJ170" s="18"/>
      <c r="GK170" s="18"/>
      <c r="GL170" s="18"/>
      <c r="GM170" s="18"/>
      <c r="GN170" s="18"/>
      <c r="GO170" s="18"/>
      <c r="GP170" s="18"/>
      <c r="GQ170" s="18"/>
      <c r="GR170" s="18"/>
      <c r="GS170" s="18"/>
      <c r="GT170" s="18"/>
      <c r="GU170" s="18"/>
      <c r="GV170" s="18"/>
      <c r="GW170" s="18"/>
      <c r="GX170" s="18"/>
      <c r="GY170" s="18"/>
      <c r="GZ170" s="18"/>
      <c r="HA170" s="18"/>
      <c r="HB170" s="18"/>
      <c r="HC170" s="18"/>
      <c r="HD170" s="18"/>
      <c r="HE170" s="18"/>
      <c r="HF170" s="18"/>
      <c r="HG170" s="18"/>
      <c r="HH170" s="18"/>
      <c r="HI170" s="18"/>
      <c r="HJ170" s="18"/>
      <c r="HK170" s="18"/>
      <c r="HL170" s="18"/>
      <c r="HM170" s="18"/>
      <c r="HN170" s="18"/>
      <c r="HO170" s="18"/>
      <c r="HP170" s="18"/>
      <c r="HQ170" s="18"/>
      <c r="HR170" s="18"/>
      <c r="HS170" s="18"/>
      <c r="HT170" s="18"/>
      <c r="HU170" s="18"/>
      <c r="HV170" s="18"/>
      <c r="HW170" s="18"/>
      <c r="HX170" s="18"/>
      <c r="HY170" s="18"/>
      <c r="HZ170" s="18"/>
      <c r="IA170" s="18"/>
      <c r="IB170" s="18"/>
      <c r="IC170" s="18"/>
      <c r="ID170" s="18"/>
      <c r="IE170" s="18"/>
      <c r="IF170" s="18"/>
      <c r="IG170" s="18"/>
      <c r="IH170" s="18"/>
      <c r="II170" s="18"/>
      <c r="IJ170" s="18"/>
      <c r="IK170" s="18"/>
      <c r="IL170" s="18"/>
      <c r="IM170" s="18"/>
      <c r="IN170" s="18"/>
      <c r="IO170" s="18"/>
      <c r="IP170" s="18"/>
      <c r="IQ170" s="18"/>
      <c r="IR170" s="18"/>
      <c r="IS170" s="18"/>
      <c r="IT170" s="18"/>
      <c r="IU170" s="18"/>
      <c r="IV170" s="18"/>
      <c r="IW170" s="18"/>
      <c r="IX170" s="18"/>
      <c r="IY170" s="18"/>
      <c r="IZ170" s="18"/>
    </row>
    <row r="171" spans="2:260" s="20" customFormat="1">
      <c r="B171" s="18"/>
      <c r="C171" s="22"/>
      <c r="D171" s="23"/>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c r="DZ171" s="18"/>
      <c r="EA171" s="18"/>
      <c r="EB171" s="18"/>
      <c r="EC171" s="18"/>
      <c r="ED171" s="18"/>
      <c r="EE171" s="18"/>
      <c r="EF171" s="18"/>
      <c r="EG171" s="18"/>
      <c r="EH171" s="18"/>
      <c r="EI171" s="18"/>
      <c r="EJ171" s="18"/>
      <c r="EK171" s="18"/>
      <c r="EL171" s="18"/>
      <c r="EM171" s="18"/>
      <c r="EN171" s="18"/>
      <c r="EO171" s="18"/>
      <c r="EP171" s="18"/>
      <c r="EQ171" s="18"/>
      <c r="ER171" s="18"/>
      <c r="ES171" s="18"/>
      <c r="ET171" s="18"/>
      <c r="EU171" s="18"/>
      <c r="EV171" s="18"/>
      <c r="EW171" s="18"/>
      <c r="EX171" s="18"/>
      <c r="EY171" s="18"/>
      <c r="EZ171" s="18"/>
      <c r="FA171" s="18"/>
      <c r="FB171" s="18"/>
      <c r="FC171" s="18"/>
      <c r="FD171" s="18"/>
      <c r="FE171" s="18"/>
      <c r="FF171" s="18"/>
      <c r="FG171" s="18"/>
      <c r="FH171" s="18"/>
      <c r="FI171" s="18"/>
      <c r="FJ171" s="18"/>
      <c r="FK171" s="18"/>
      <c r="FL171" s="18"/>
      <c r="FM171" s="18"/>
      <c r="FN171" s="18"/>
      <c r="FO171" s="18"/>
      <c r="FP171" s="18"/>
      <c r="FQ171" s="18"/>
      <c r="FR171" s="18"/>
      <c r="FS171" s="18"/>
      <c r="FT171" s="18"/>
      <c r="FU171" s="18"/>
      <c r="FV171" s="18"/>
      <c r="FW171" s="18"/>
      <c r="FX171" s="18"/>
      <c r="FY171" s="18"/>
      <c r="FZ171" s="18"/>
      <c r="GA171" s="18"/>
      <c r="GB171" s="18"/>
      <c r="GC171" s="18"/>
      <c r="GD171" s="18"/>
      <c r="GE171" s="18"/>
      <c r="GF171" s="18"/>
      <c r="GG171" s="18"/>
      <c r="GH171" s="18"/>
      <c r="GI171" s="18"/>
      <c r="GJ171" s="18"/>
      <c r="GK171" s="18"/>
      <c r="GL171" s="18"/>
      <c r="GM171" s="18"/>
      <c r="GN171" s="18"/>
      <c r="GO171" s="18"/>
      <c r="GP171" s="18"/>
      <c r="GQ171" s="18"/>
      <c r="GR171" s="18"/>
      <c r="GS171" s="18"/>
      <c r="GT171" s="18"/>
      <c r="GU171" s="18"/>
      <c r="GV171" s="18"/>
      <c r="GW171" s="18"/>
      <c r="GX171" s="18"/>
      <c r="GY171" s="18"/>
      <c r="GZ171" s="18"/>
      <c r="HA171" s="18"/>
      <c r="HB171" s="18"/>
      <c r="HC171" s="18"/>
      <c r="HD171" s="18"/>
      <c r="HE171" s="18"/>
      <c r="HF171" s="18"/>
      <c r="HG171" s="18"/>
      <c r="HH171" s="18"/>
      <c r="HI171" s="18"/>
      <c r="HJ171" s="18"/>
      <c r="HK171" s="18"/>
      <c r="HL171" s="18"/>
      <c r="HM171" s="18"/>
      <c r="HN171" s="18"/>
      <c r="HO171" s="18"/>
      <c r="HP171" s="18"/>
      <c r="HQ171" s="18"/>
      <c r="HR171" s="18"/>
      <c r="HS171" s="18"/>
      <c r="HT171" s="18"/>
      <c r="HU171" s="18"/>
      <c r="HV171" s="18"/>
      <c r="HW171" s="18"/>
      <c r="HX171" s="18"/>
      <c r="HY171" s="18"/>
      <c r="HZ171" s="18"/>
      <c r="IA171" s="18"/>
      <c r="IB171" s="18"/>
      <c r="IC171" s="18"/>
      <c r="ID171" s="18"/>
      <c r="IE171" s="18"/>
      <c r="IF171" s="18"/>
      <c r="IG171" s="18"/>
      <c r="IH171" s="18"/>
      <c r="II171" s="18"/>
      <c r="IJ171" s="18"/>
      <c r="IK171" s="18"/>
      <c r="IL171" s="18"/>
      <c r="IM171" s="18"/>
      <c r="IN171" s="18"/>
      <c r="IO171" s="18"/>
      <c r="IP171" s="18"/>
      <c r="IQ171" s="18"/>
      <c r="IR171" s="18"/>
      <c r="IS171" s="18"/>
      <c r="IT171" s="18"/>
      <c r="IU171" s="18"/>
      <c r="IV171" s="18"/>
      <c r="IW171" s="18"/>
      <c r="IX171" s="18"/>
      <c r="IY171" s="18"/>
      <c r="IZ171" s="18"/>
    </row>
    <row r="172" spans="2:260" s="20" customFormat="1">
      <c r="B172" s="18"/>
      <c r="C172" s="22"/>
      <c r="D172" s="23"/>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c r="DC172" s="18"/>
      <c r="DD172" s="18"/>
      <c r="DE172" s="18"/>
      <c r="DF172" s="18"/>
      <c r="DG172" s="18"/>
      <c r="DH172" s="18"/>
      <c r="DI172" s="18"/>
      <c r="DJ172" s="18"/>
      <c r="DK172" s="18"/>
      <c r="DL172" s="18"/>
      <c r="DM172" s="18"/>
      <c r="DN172" s="18"/>
      <c r="DO172" s="18"/>
      <c r="DP172" s="18"/>
      <c r="DQ172" s="18"/>
      <c r="DR172" s="18"/>
      <c r="DS172" s="18"/>
      <c r="DT172" s="18"/>
      <c r="DU172" s="18"/>
      <c r="DV172" s="18"/>
      <c r="DW172" s="18"/>
      <c r="DX172" s="18"/>
      <c r="DY172" s="18"/>
      <c r="DZ172" s="18"/>
      <c r="EA172" s="18"/>
      <c r="EB172" s="18"/>
      <c r="EC172" s="18"/>
      <c r="ED172" s="18"/>
      <c r="EE172" s="18"/>
      <c r="EF172" s="18"/>
      <c r="EG172" s="18"/>
      <c r="EH172" s="18"/>
      <c r="EI172" s="18"/>
      <c r="EJ172" s="18"/>
      <c r="EK172" s="18"/>
      <c r="EL172" s="18"/>
      <c r="EM172" s="18"/>
      <c r="EN172" s="18"/>
      <c r="EO172" s="18"/>
      <c r="EP172" s="18"/>
      <c r="EQ172" s="18"/>
      <c r="ER172" s="18"/>
      <c r="ES172" s="18"/>
      <c r="ET172" s="18"/>
      <c r="EU172" s="18"/>
      <c r="EV172" s="18"/>
      <c r="EW172" s="18"/>
      <c r="EX172" s="18"/>
      <c r="EY172" s="18"/>
      <c r="EZ172" s="18"/>
      <c r="FA172" s="18"/>
      <c r="FB172" s="18"/>
      <c r="FC172" s="18"/>
      <c r="FD172" s="18"/>
      <c r="FE172" s="18"/>
      <c r="FF172" s="18"/>
      <c r="FG172" s="18"/>
      <c r="FH172" s="18"/>
      <c r="FI172" s="18"/>
      <c r="FJ172" s="18"/>
      <c r="FK172" s="18"/>
      <c r="FL172" s="18"/>
      <c r="FM172" s="18"/>
      <c r="FN172" s="18"/>
      <c r="FO172" s="18"/>
      <c r="FP172" s="18"/>
      <c r="FQ172" s="18"/>
      <c r="FR172" s="18"/>
      <c r="FS172" s="18"/>
      <c r="FT172" s="18"/>
      <c r="FU172" s="18"/>
      <c r="FV172" s="18"/>
      <c r="FW172" s="18"/>
      <c r="FX172" s="18"/>
      <c r="FY172" s="18"/>
      <c r="FZ172" s="18"/>
      <c r="GA172" s="18"/>
      <c r="GB172" s="18"/>
      <c r="GC172" s="18"/>
      <c r="GD172" s="18"/>
      <c r="GE172" s="18"/>
      <c r="GF172" s="18"/>
      <c r="GG172" s="18"/>
      <c r="GH172" s="18"/>
      <c r="GI172" s="18"/>
      <c r="GJ172" s="18"/>
      <c r="GK172" s="18"/>
      <c r="GL172" s="18"/>
      <c r="GM172" s="18"/>
      <c r="GN172" s="18"/>
      <c r="GO172" s="18"/>
      <c r="GP172" s="18"/>
      <c r="GQ172" s="18"/>
      <c r="GR172" s="18"/>
      <c r="GS172" s="18"/>
      <c r="GT172" s="18"/>
      <c r="GU172" s="18"/>
      <c r="GV172" s="18"/>
      <c r="GW172" s="18"/>
      <c r="GX172" s="18"/>
      <c r="GY172" s="18"/>
      <c r="GZ172" s="18"/>
      <c r="HA172" s="18"/>
      <c r="HB172" s="18"/>
      <c r="HC172" s="18"/>
      <c r="HD172" s="18"/>
      <c r="HE172" s="18"/>
      <c r="HF172" s="18"/>
      <c r="HG172" s="18"/>
      <c r="HH172" s="18"/>
      <c r="HI172" s="18"/>
      <c r="HJ172" s="18"/>
      <c r="HK172" s="18"/>
      <c r="HL172" s="18"/>
      <c r="HM172" s="18"/>
      <c r="HN172" s="18"/>
      <c r="HO172" s="18"/>
      <c r="HP172" s="18"/>
      <c r="HQ172" s="18"/>
      <c r="HR172" s="18"/>
      <c r="HS172" s="18"/>
      <c r="HT172" s="18"/>
      <c r="HU172" s="18"/>
      <c r="HV172" s="18"/>
      <c r="HW172" s="18"/>
      <c r="HX172" s="18"/>
      <c r="HY172" s="18"/>
      <c r="HZ172" s="18"/>
      <c r="IA172" s="18"/>
      <c r="IB172" s="18"/>
      <c r="IC172" s="18"/>
      <c r="ID172" s="18"/>
      <c r="IE172" s="18"/>
      <c r="IF172" s="18"/>
      <c r="IG172" s="18"/>
      <c r="IH172" s="18"/>
      <c r="II172" s="18"/>
      <c r="IJ172" s="18"/>
      <c r="IK172" s="18"/>
      <c r="IL172" s="18"/>
      <c r="IM172" s="18"/>
      <c r="IN172" s="18"/>
      <c r="IO172" s="18"/>
      <c r="IP172" s="18"/>
      <c r="IQ172" s="18"/>
      <c r="IR172" s="18"/>
      <c r="IS172" s="18"/>
      <c r="IT172" s="18"/>
      <c r="IU172" s="18"/>
      <c r="IV172" s="18"/>
      <c r="IW172" s="18"/>
      <c r="IX172" s="18"/>
      <c r="IY172" s="18"/>
      <c r="IZ172" s="18"/>
    </row>
    <row r="173" spans="2:260" s="20" customFormat="1">
      <c r="B173" s="18"/>
      <c r="C173" s="22"/>
      <c r="D173" s="23"/>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c r="DA173" s="18"/>
      <c r="DB173" s="18"/>
      <c r="DC173" s="18"/>
      <c r="DD173" s="18"/>
      <c r="DE173" s="18"/>
      <c r="DF173" s="18"/>
      <c r="DG173" s="18"/>
      <c r="DH173" s="18"/>
      <c r="DI173" s="18"/>
      <c r="DJ173" s="18"/>
      <c r="DK173" s="18"/>
      <c r="DL173" s="18"/>
      <c r="DM173" s="18"/>
      <c r="DN173" s="18"/>
      <c r="DO173" s="18"/>
      <c r="DP173" s="18"/>
      <c r="DQ173" s="18"/>
      <c r="DR173" s="18"/>
      <c r="DS173" s="18"/>
      <c r="DT173" s="18"/>
      <c r="DU173" s="18"/>
      <c r="DV173" s="18"/>
      <c r="DW173" s="18"/>
      <c r="DX173" s="18"/>
      <c r="DY173" s="18"/>
      <c r="DZ173" s="18"/>
      <c r="EA173" s="18"/>
      <c r="EB173" s="18"/>
      <c r="EC173" s="18"/>
      <c r="ED173" s="18"/>
      <c r="EE173" s="18"/>
      <c r="EF173" s="18"/>
      <c r="EG173" s="18"/>
      <c r="EH173" s="18"/>
      <c r="EI173" s="18"/>
      <c r="EJ173" s="18"/>
      <c r="EK173" s="18"/>
      <c r="EL173" s="18"/>
      <c r="EM173" s="18"/>
      <c r="EN173" s="18"/>
      <c r="EO173" s="18"/>
      <c r="EP173" s="18"/>
      <c r="EQ173" s="18"/>
      <c r="ER173" s="18"/>
      <c r="ES173" s="18"/>
      <c r="ET173" s="18"/>
      <c r="EU173" s="18"/>
      <c r="EV173" s="18"/>
      <c r="EW173" s="18"/>
      <c r="EX173" s="18"/>
      <c r="EY173" s="18"/>
      <c r="EZ173" s="18"/>
      <c r="FA173" s="18"/>
      <c r="FB173" s="18"/>
      <c r="FC173" s="18"/>
      <c r="FD173" s="18"/>
      <c r="FE173" s="18"/>
      <c r="FF173" s="18"/>
      <c r="FG173" s="18"/>
      <c r="FH173" s="18"/>
      <c r="FI173" s="18"/>
      <c r="FJ173" s="18"/>
      <c r="FK173" s="18"/>
      <c r="FL173" s="18"/>
      <c r="FM173" s="18"/>
      <c r="FN173" s="18"/>
      <c r="FO173" s="18"/>
      <c r="FP173" s="18"/>
      <c r="FQ173" s="18"/>
      <c r="FR173" s="18"/>
      <c r="FS173" s="18"/>
      <c r="FT173" s="18"/>
      <c r="FU173" s="18"/>
      <c r="FV173" s="18"/>
      <c r="FW173" s="18"/>
      <c r="FX173" s="18"/>
      <c r="FY173" s="18"/>
      <c r="FZ173" s="18"/>
      <c r="GA173" s="18"/>
      <c r="GB173" s="18"/>
      <c r="GC173" s="18"/>
      <c r="GD173" s="18"/>
      <c r="GE173" s="18"/>
      <c r="GF173" s="18"/>
      <c r="GG173" s="18"/>
      <c r="GH173" s="18"/>
      <c r="GI173" s="18"/>
      <c r="GJ173" s="18"/>
      <c r="GK173" s="18"/>
      <c r="GL173" s="18"/>
      <c r="GM173" s="18"/>
      <c r="GN173" s="18"/>
      <c r="GO173" s="18"/>
      <c r="GP173" s="18"/>
      <c r="GQ173" s="18"/>
      <c r="GR173" s="18"/>
      <c r="GS173" s="18"/>
      <c r="GT173" s="18"/>
      <c r="GU173" s="18"/>
      <c r="GV173" s="18"/>
      <c r="GW173" s="18"/>
      <c r="GX173" s="18"/>
      <c r="GY173" s="18"/>
      <c r="GZ173" s="18"/>
      <c r="HA173" s="18"/>
      <c r="HB173" s="18"/>
      <c r="HC173" s="18"/>
      <c r="HD173" s="18"/>
      <c r="HE173" s="18"/>
      <c r="HF173" s="18"/>
      <c r="HG173" s="18"/>
      <c r="HH173" s="18"/>
      <c r="HI173" s="18"/>
      <c r="HJ173" s="18"/>
      <c r="HK173" s="18"/>
      <c r="HL173" s="18"/>
      <c r="HM173" s="18"/>
      <c r="HN173" s="18"/>
      <c r="HO173" s="18"/>
      <c r="HP173" s="18"/>
      <c r="HQ173" s="18"/>
      <c r="HR173" s="18"/>
      <c r="HS173" s="18"/>
      <c r="HT173" s="18"/>
      <c r="HU173" s="18"/>
      <c r="HV173" s="18"/>
      <c r="HW173" s="18"/>
      <c r="HX173" s="18"/>
      <c r="HY173" s="18"/>
      <c r="HZ173" s="18"/>
      <c r="IA173" s="18"/>
      <c r="IB173" s="18"/>
      <c r="IC173" s="18"/>
      <c r="ID173" s="18"/>
      <c r="IE173" s="18"/>
      <c r="IF173" s="18"/>
      <c r="IG173" s="18"/>
      <c r="IH173" s="18"/>
      <c r="II173" s="18"/>
      <c r="IJ173" s="18"/>
      <c r="IK173" s="18"/>
      <c r="IL173" s="18"/>
      <c r="IM173" s="18"/>
      <c r="IN173" s="18"/>
      <c r="IO173" s="18"/>
      <c r="IP173" s="18"/>
      <c r="IQ173" s="18"/>
      <c r="IR173" s="18"/>
      <c r="IS173" s="18"/>
      <c r="IT173" s="18"/>
      <c r="IU173" s="18"/>
      <c r="IV173" s="18"/>
      <c r="IW173" s="18"/>
      <c r="IX173" s="18"/>
      <c r="IY173" s="18"/>
      <c r="IZ173" s="18"/>
    </row>
    <row r="174" spans="2:260" s="20" customFormat="1">
      <c r="B174" s="18"/>
      <c r="C174" s="22"/>
      <c r="D174" s="23"/>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c r="DC174" s="18"/>
      <c r="DD174" s="18"/>
      <c r="DE174" s="18"/>
      <c r="DF174" s="18"/>
      <c r="DG174" s="18"/>
      <c r="DH174" s="18"/>
      <c r="DI174" s="18"/>
      <c r="DJ174" s="18"/>
      <c r="DK174" s="18"/>
      <c r="DL174" s="18"/>
      <c r="DM174" s="18"/>
      <c r="DN174" s="18"/>
      <c r="DO174" s="18"/>
      <c r="DP174" s="18"/>
      <c r="DQ174" s="18"/>
      <c r="DR174" s="18"/>
      <c r="DS174" s="18"/>
      <c r="DT174" s="18"/>
      <c r="DU174" s="18"/>
      <c r="DV174" s="18"/>
      <c r="DW174" s="18"/>
      <c r="DX174" s="18"/>
      <c r="DY174" s="18"/>
      <c r="DZ174" s="18"/>
      <c r="EA174" s="18"/>
      <c r="EB174" s="18"/>
      <c r="EC174" s="18"/>
      <c r="ED174" s="18"/>
      <c r="EE174" s="18"/>
      <c r="EF174" s="18"/>
      <c r="EG174" s="18"/>
      <c r="EH174" s="18"/>
      <c r="EI174" s="18"/>
      <c r="EJ174" s="18"/>
      <c r="EK174" s="18"/>
      <c r="EL174" s="18"/>
      <c r="EM174" s="18"/>
      <c r="EN174" s="18"/>
      <c r="EO174" s="18"/>
      <c r="EP174" s="18"/>
      <c r="EQ174" s="18"/>
      <c r="ER174" s="18"/>
      <c r="ES174" s="18"/>
      <c r="ET174" s="18"/>
      <c r="EU174" s="18"/>
      <c r="EV174" s="18"/>
      <c r="EW174" s="18"/>
      <c r="EX174" s="18"/>
      <c r="EY174" s="18"/>
      <c r="EZ174" s="18"/>
      <c r="FA174" s="18"/>
      <c r="FB174" s="18"/>
      <c r="FC174" s="18"/>
      <c r="FD174" s="18"/>
      <c r="FE174" s="18"/>
      <c r="FF174" s="18"/>
      <c r="FG174" s="18"/>
      <c r="FH174" s="18"/>
      <c r="FI174" s="18"/>
      <c r="FJ174" s="18"/>
      <c r="FK174" s="18"/>
      <c r="FL174" s="18"/>
      <c r="FM174" s="18"/>
      <c r="FN174" s="18"/>
      <c r="FO174" s="18"/>
      <c r="FP174" s="18"/>
      <c r="FQ174" s="18"/>
      <c r="FR174" s="18"/>
      <c r="FS174" s="18"/>
      <c r="FT174" s="18"/>
      <c r="FU174" s="18"/>
      <c r="FV174" s="18"/>
      <c r="FW174" s="18"/>
      <c r="FX174" s="18"/>
      <c r="FY174" s="18"/>
      <c r="FZ174" s="18"/>
      <c r="GA174" s="18"/>
      <c r="GB174" s="18"/>
      <c r="GC174" s="18"/>
      <c r="GD174" s="18"/>
      <c r="GE174" s="18"/>
      <c r="GF174" s="18"/>
      <c r="GG174" s="18"/>
      <c r="GH174" s="18"/>
      <c r="GI174" s="18"/>
      <c r="GJ174" s="18"/>
      <c r="GK174" s="18"/>
      <c r="GL174" s="18"/>
      <c r="GM174" s="18"/>
      <c r="GN174" s="18"/>
      <c r="GO174" s="18"/>
      <c r="GP174" s="18"/>
      <c r="GQ174" s="18"/>
      <c r="GR174" s="18"/>
      <c r="GS174" s="18"/>
      <c r="GT174" s="18"/>
      <c r="GU174" s="18"/>
      <c r="GV174" s="18"/>
      <c r="GW174" s="18"/>
      <c r="GX174" s="18"/>
      <c r="GY174" s="18"/>
      <c r="GZ174" s="18"/>
      <c r="HA174" s="18"/>
      <c r="HB174" s="18"/>
      <c r="HC174" s="18"/>
      <c r="HD174" s="18"/>
      <c r="HE174" s="18"/>
      <c r="HF174" s="18"/>
      <c r="HG174" s="18"/>
      <c r="HH174" s="18"/>
      <c r="HI174" s="18"/>
      <c r="HJ174" s="18"/>
      <c r="HK174" s="18"/>
      <c r="HL174" s="18"/>
      <c r="HM174" s="18"/>
      <c r="HN174" s="18"/>
      <c r="HO174" s="18"/>
      <c r="HP174" s="18"/>
      <c r="HQ174" s="18"/>
      <c r="HR174" s="18"/>
      <c r="HS174" s="18"/>
      <c r="HT174" s="18"/>
      <c r="HU174" s="18"/>
      <c r="HV174" s="18"/>
      <c r="HW174" s="18"/>
      <c r="HX174" s="18"/>
      <c r="HY174" s="18"/>
      <c r="HZ174" s="18"/>
      <c r="IA174" s="18"/>
      <c r="IB174" s="18"/>
      <c r="IC174" s="18"/>
      <c r="ID174" s="18"/>
      <c r="IE174" s="18"/>
      <c r="IF174" s="18"/>
      <c r="IG174" s="18"/>
      <c r="IH174" s="18"/>
      <c r="II174" s="18"/>
      <c r="IJ174" s="18"/>
      <c r="IK174" s="18"/>
      <c r="IL174" s="18"/>
      <c r="IM174" s="18"/>
      <c r="IN174" s="18"/>
      <c r="IO174" s="18"/>
      <c r="IP174" s="18"/>
      <c r="IQ174" s="18"/>
      <c r="IR174" s="18"/>
      <c r="IS174" s="18"/>
      <c r="IT174" s="18"/>
      <c r="IU174" s="18"/>
      <c r="IV174" s="18"/>
      <c r="IW174" s="18"/>
      <c r="IX174" s="18"/>
      <c r="IY174" s="18"/>
      <c r="IZ174" s="18"/>
    </row>
    <row r="175" spans="2:260" s="20" customFormat="1">
      <c r="B175" s="18"/>
      <c r="C175" s="22"/>
      <c r="D175" s="23"/>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c r="DP175" s="18"/>
      <c r="DQ175" s="18"/>
      <c r="DR175" s="18"/>
      <c r="DS175" s="18"/>
      <c r="DT175" s="18"/>
      <c r="DU175" s="18"/>
      <c r="DV175" s="18"/>
      <c r="DW175" s="18"/>
      <c r="DX175" s="18"/>
      <c r="DY175" s="18"/>
      <c r="DZ175" s="18"/>
      <c r="EA175" s="18"/>
      <c r="EB175" s="18"/>
      <c r="EC175" s="18"/>
      <c r="ED175" s="18"/>
      <c r="EE175" s="18"/>
      <c r="EF175" s="18"/>
      <c r="EG175" s="18"/>
      <c r="EH175" s="18"/>
      <c r="EI175" s="18"/>
      <c r="EJ175" s="18"/>
      <c r="EK175" s="18"/>
      <c r="EL175" s="18"/>
      <c r="EM175" s="18"/>
      <c r="EN175" s="18"/>
      <c r="EO175" s="18"/>
      <c r="EP175" s="18"/>
      <c r="EQ175" s="18"/>
      <c r="ER175" s="18"/>
      <c r="ES175" s="18"/>
      <c r="ET175" s="18"/>
      <c r="EU175" s="18"/>
      <c r="EV175" s="18"/>
      <c r="EW175" s="18"/>
      <c r="EX175" s="18"/>
      <c r="EY175" s="18"/>
      <c r="EZ175" s="18"/>
      <c r="FA175" s="18"/>
      <c r="FB175" s="18"/>
      <c r="FC175" s="18"/>
      <c r="FD175" s="18"/>
      <c r="FE175" s="18"/>
      <c r="FF175" s="18"/>
      <c r="FG175" s="18"/>
      <c r="FH175" s="18"/>
      <c r="FI175" s="18"/>
      <c r="FJ175" s="18"/>
      <c r="FK175" s="18"/>
      <c r="FL175" s="18"/>
      <c r="FM175" s="18"/>
      <c r="FN175" s="18"/>
      <c r="FO175" s="18"/>
      <c r="FP175" s="18"/>
      <c r="FQ175" s="18"/>
      <c r="FR175" s="18"/>
      <c r="FS175" s="18"/>
      <c r="FT175" s="18"/>
      <c r="FU175" s="18"/>
      <c r="FV175" s="18"/>
      <c r="FW175" s="18"/>
      <c r="FX175" s="18"/>
      <c r="FY175" s="18"/>
      <c r="FZ175" s="18"/>
      <c r="GA175" s="18"/>
      <c r="GB175" s="18"/>
      <c r="GC175" s="18"/>
      <c r="GD175" s="18"/>
      <c r="GE175" s="18"/>
      <c r="GF175" s="18"/>
      <c r="GG175" s="18"/>
      <c r="GH175" s="18"/>
      <c r="GI175" s="18"/>
      <c r="GJ175" s="18"/>
      <c r="GK175" s="18"/>
      <c r="GL175" s="18"/>
      <c r="GM175" s="18"/>
      <c r="GN175" s="18"/>
      <c r="GO175" s="18"/>
      <c r="GP175" s="18"/>
      <c r="GQ175" s="18"/>
      <c r="GR175" s="18"/>
      <c r="GS175" s="18"/>
      <c r="GT175" s="18"/>
      <c r="GU175" s="18"/>
      <c r="GV175" s="18"/>
      <c r="GW175" s="18"/>
      <c r="GX175" s="18"/>
      <c r="GY175" s="18"/>
      <c r="GZ175" s="18"/>
      <c r="HA175" s="18"/>
      <c r="HB175" s="18"/>
      <c r="HC175" s="18"/>
      <c r="HD175" s="18"/>
      <c r="HE175" s="18"/>
      <c r="HF175" s="18"/>
      <c r="HG175" s="18"/>
      <c r="HH175" s="18"/>
      <c r="HI175" s="18"/>
      <c r="HJ175" s="18"/>
      <c r="HK175" s="18"/>
      <c r="HL175" s="18"/>
      <c r="HM175" s="18"/>
      <c r="HN175" s="18"/>
      <c r="HO175" s="18"/>
      <c r="HP175" s="18"/>
      <c r="HQ175" s="18"/>
      <c r="HR175" s="18"/>
      <c r="HS175" s="18"/>
      <c r="HT175" s="18"/>
      <c r="HU175" s="18"/>
      <c r="HV175" s="18"/>
      <c r="HW175" s="18"/>
      <c r="HX175" s="18"/>
      <c r="HY175" s="18"/>
      <c r="HZ175" s="18"/>
      <c r="IA175" s="18"/>
      <c r="IB175" s="18"/>
      <c r="IC175" s="18"/>
      <c r="ID175" s="18"/>
      <c r="IE175" s="18"/>
      <c r="IF175" s="18"/>
      <c r="IG175" s="18"/>
      <c r="IH175" s="18"/>
      <c r="II175" s="18"/>
      <c r="IJ175" s="18"/>
      <c r="IK175" s="18"/>
      <c r="IL175" s="18"/>
      <c r="IM175" s="18"/>
      <c r="IN175" s="18"/>
      <c r="IO175" s="18"/>
      <c r="IP175" s="18"/>
      <c r="IQ175" s="18"/>
      <c r="IR175" s="18"/>
      <c r="IS175" s="18"/>
      <c r="IT175" s="18"/>
      <c r="IU175" s="18"/>
      <c r="IV175" s="18"/>
      <c r="IW175" s="18"/>
      <c r="IX175" s="18"/>
      <c r="IY175" s="18"/>
      <c r="IZ175" s="18"/>
    </row>
    <row r="176" spans="2:260" s="20" customFormat="1">
      <c r="B176" s="18"/>
      <c r="C176" s="22"/>
      <c r="D176" s="23"/>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c r="DC176" s="18"/>
      <c r="DD176" s="18"/>
      <c r="DE176" s="18"/>
      <c r="DF176" s="18"/>
      <c r="DG176" s="18"/>
      <c r="DH176" s="18"/>
      <c r="DI176" s="18"/>
      <c r="DJ176" s="18"/>
      <c r="DK176" s="18"/>
      <c r="DL176" s="18"/>
      <c r="DM176" s="18"/>
      <c r="DN176" s="18"/>
      <c r="DO176" s="18"/>
      <c r="DP176" s="18"/>
      <c r="DQ176" s="18"/>
      <c r="DR176" s="18"/>
      <c r="DS176" s="18"/>
      <c r="DT176" s="18"/>
      <c r="DU176" s="18"/>
      <c r="DV176" s="18"/>
      <c r="DW176" s="18"/>
      <c r="DX176" s="18"/>
      <c r="DY176" s="18"/>
      <c r="DZ176" s="18"/>
      <c r="EA176" s="18"/>
      <c r="EB176" s="18"/>
      <c r="EC176" s="18"/>
      <c r="ED176" s="18"/>
      <c r="EE176" s="18"/>
      <c r="EF176" s="18"/>
      <c r="EG176" s="18"/>
      <c r="EH176" s="18"/>
      <c r="EI176" s="18"/>
      <c r="EJ176" s="18"/>
      <c r="EK176" s="18"/>
      <c r="EL176" s="18"/>
      <c r="EM176" s="18"/>
      <c r="EN176" s="18"/>
      <c r="EO176" s="18"/>
      <c r="EP176" s="18"/>
      <c r="EQ176" s="18"/>
      <c r="ER176" s="18"/>
      <c r="ES176" s="18"/>
      <c r="ET176" s="18"/>
      <c r="EU176" s="18"/>
      <c r="EV176" s="18"/>
      <c r="EW176" s="18"/>
      <c r="EX176" s="18"/>
      <c r="EY176" s="18"/>
      <c r="EZ176" s="18"/>
      <c r="FA176" s="18"/>
      <c r="FB176" s="18"/>
      <c r="FC176" s="18"/>
      <c r="FD176" s="18"/>
      <c r="FE176" s="18"/>
      <c r="FF176" s="18"/>
      <c r="FG176" s="18"/>
      <c r="FH176" s="18"/>
      <c r="FI176" s="18"/>
      <c r="FJ176" s="18"/>
      <c r="FK176" s="18"/>
      <c r="FL176" s="18"/>
      <c r="FM176" s="18"/>
      <c r="FN176" s="18"/>
      <c r="FO176" s="18"/>
      <c r="FP176" s="18"/>
      <c r="FQ176" s="18"/>
      <c r="FR176" s="18"/>
      <c r="FS176" s="18"/>
      <c r="FT176" s="18"/>
      <c r="FU176" s="18"/>
      <c r="FV176" s="18"/>
      <c r="FW176" s="18"/>
      <c r="FX176" s="18"/>
      <c r="FY176" s="18"/>
      <c r="FZ176" s="18"/>
      <c r="GA176" s="18"/>
      <c r="GB176" s="18"/>
      <c r="GC176" s="18"/>
      <c r="GD176" s="18"/>
      <c r="GE176" s="18"/>
      <c r="GF176" s="18"/>
      <c r="GG176" s="18"/>
      <c r="GH176" s="18"/>
      <c r="GI176" s="18"/>
      <c r="GJ176" s="18"/>
      <c r="GK176" s="18"/>
      <c r="GL176" s="18"/>
      <c r="GM176" s="18"/>
      <c r="GN176" s="18"/>
      <c r="GO176" s="18"/>
      <c r="GP176" s="18"/>
      <c r="GQ176" s="18"/>
      <c r="GR176" s="18"/>
      <c r="GS176" s="18"/>
      <c r="GT176" s="18"/>
      <c r="GU176" s="18"/>
      <c r="GV176" s="18"/>
      <c r="GW176" s="18"/>
      <c r="GX176" s="18"/>
      <c r="GY176" s="18"/>
      <c r="GZ176" s="18"/>
      <c r="HA176" s="18"/>
      <c r="HB176" s="18"/>
      <c r="HC176" s="18"/>
      <c r="HD176" s="18"/>
      <c r="HE176" s="18"/>
      <c r="HF176" s="18"/>
      <c r="HG176" s="18"/>
      <c r="HH176" s="18"/>
      <c r="HI176" s="18"/>
      <c r="HJ176" s="18"/>
      <c r="HK176" s="18"/>
      <c r="HL176" s="18"/>
      <c r="HM176" s="18"/>
      <c r="HN176" s="18"/>
      <c r="HO176" s="18"/>
      <c r="HP176" s="18"/>
      <c r="HQ176" s="18"/>
      <c r="HR176" s="18"/>
      <c r="HS176" s="18"/>
      <c r="HT176" s="18"/>
      <c r="HU176" s="18"/>
      <c r="HV176" s="18"/>
      <c r="HW176" s="18"/>
      <c r="HX176" s="18"/>
      <c r="HY176" s="18"/>
      <c r="HZ176" s="18"/>
      <c r="IA176" s="18"/>
      <c r="IB176" s="18"/>
      <c r="IC176" s="18"/>
      <c r="ID176" s="18"/>
      <c r="IE176" s="18"/>
      <c r="IF176" s="18"/>
      <c r="IG176" s="18"/>
      <c r="IH176" s="18"/>
      <c r="II176" s="18"/>
      <c r="IJ176" s="18"/>
      <c r="IK176" s="18"/>
      <c r="IL176" s="18"/>
      <c r="IM176" s="18"/>
      <c r="IN176" s="18"/>
      <c r="IO176" s="18"/>
      <c r="IP176" s="18"/>
      <c r="IQ176" s="18"/>
      <c r="IR176" s="18"/>
      <c r="IS176" s="18"/>
      <c r="IT176" s="18"/>
      <c r="IU176" s="18"/>
      <c r="IV176" s="18"/>
      <c r="IW176" s="18"/>
      <c r="IX176" s="18"/>
      <c r="IY176" s="18"/>
      <c r="IZ176" s="18"/>
    </row>
    <row r="177" spans="2:260" s="20" customFormat="1">
      <c r="B177" s="18"/>
      <c r="C177" s="22"/>
      <c r="D177" s="23"/>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c r="DA177" s="18"/>
      <c r="DB177" s="18"/>
      <c r="DC177" s="18"/>
      <c r="DD177" s="18"/>
      <c r="DE177" s="18"/>
      <c r="DF177" s="18"/>
      <c r="DG177" s="18"/>
      <c r="DH177" s="18"/>
      <c r="DI177" s="18"/>
      <c r="DJ177" s="18"/>
      <c r="DK177" s="18"/>
      <c r="DL177" s="18"/>
      <c r="DM177" s="18"/>
      <c r="DN177" s="18"/>
      <c r="DO177" s="18"/>
      <c r="DP177" s="18"/>
      <c r="DQ177" s="18"/>
      <c r="DR177" s="18"/>
      <c r="DS177" s="18"/>
      <c r="DT177" s="18"/>
      <c r="DU177" s="18"/>
      <c r="DV177" s="18"/>
      <c r="DW177" s="18"/>
      <c r="DX177" s="18"/>
      <c r="DY177" s="18"/>
      <c r="DZ177" s="18"/>
      <c r="EA177" s="18"/>
      <c r="EB177" s="18"/>
      <c r="EC177" s="18"/>
      <c r="ED177" s="18"/>
      <c r="EE177" s="18"/>
      <c r="EF177" s="18"/>
      <c r="EG177" s="18"/>
      <c r="EH177" s="18"/>
      <c r="EI177" s="18"/>
      <c r="EJ177" s="18"/>
      <c r="EK177" s="18"/>
      <c r="EL177" s="18"/>
      <c r="EM177" s="18"/>
      <c r="EN177" s="18"/>
      <c r="EO177" s="18"/>
      <c r="EP177" s="18"/>
      <c r="EQ177" s="18"/>
      <c r="ER177" s="18"/>
      <c r="ES177" s="18"/>
      <c r="ET177" s="18"/>
      <c r="EU177" s="18"/>
      <c r="EV177" s="18"/>
      <c r="EW177" s="18"/>
      <c r="EX177" s="18"/>
      <c r="EY177" s="18"/>
      <c r="EZ177" s="18"/>
      <c r="FA177" s="18"/>
      <c r="FB177" s="18"/>
      <c r="FC177" s="18"/>
      <c r="FD177" s="18"/>
      <c r="FE177" s="18"/>
      <c r="FF177" s="18"/>
      <c r="FG177" s="18"/>
      <c r="FH177" s="18"/>
      <c r="FI177" s="18"/>
      <c r="FJ177" s="18"/>
      <c r="FK177" s="18"/>
      <c r="FL177" s="18"/>
      <c r="FM177" s="18"/>
      <c r="FN177" s="18"/>
      <c r="FO177" s="18"/>
      <c r="FP177" s="18"/>
      <c r="FQ177" s="18"/>
      <c r="FR177" s="18"/>
      <c r="FS177" s="18"/>
      <c r="FT177" s="18"/>
      <c r="FU177" s="18"/>
      <c r="FV177" s="18"/>
      <c r="FW177" s="18"/>
      <c r="FX177" s="18"/>
      <c r="FY177" s="18"/>
      <c r="FZ177" s="18"/>
      <c r="GA177" s="18"/>
      <c r="GB177" s="18"/>
      <c r="GC177" s="18"/>
      <c r="GD177" s="18"/>
      <c r="GE177" s="18"/>
      <c r="GF177" s="18"/>
      <c r="GG177" s="18"/>
      <c r="GH177" s="18"/>
      <c r="GI177" s="18"/>
      <c r="GJ177" s="18"/>
      <c r="GK177" s="18"/>
      <c r="GL177" s="18"/>
      <c r="GM177" s="18"/>
      <c r="GN177" s="18"/>
      <c r="GO177" s="18"/>
      <c r="GP177" s="18"/>
      <c r="GQ177" s="18"/>
      <c r="GR177" s="18"/>
      <c r="GS177" s="18"/>
      <c r="GT177" s="18"/>
      <c r="GU177" s="18"/>
      <c r="GV177" s="18"/>
      <c r="GW177" s="18"/>
      <c r="GX177" s="18"/>
      <c r="GY177" s="18"/>
      <c r="GZ177" s="18"/>
      <c r="HA177" s="18"/>
      <c r="HB177" s="18"/>
      <c r="HC177" s="18"/>
      <c r="HD177" s="18"/>
      <c r="HE177" s="18"/>
      <c r="HF177" s="18"/>
      <c r="HG177" s="18"/>
      <c r="HH177" s="18"/>
      <c r="HI177" s="18"/>
      <c r="HJ177" s="18"/>
      <c r="HK177" s="18"/>
      <c r="HL177" s="18"/>
      <c r="HM177" s="18"/>
      <c r="HN177" s="18"/>
      <c r="HO177" s="18"/>
      <c r="HP177" s="18"/>
      <c r="HQ177" s="18"/>
      <c r="HR177" s="18"/>
      <c r="HS177" s="18"/>
      <c r="HT177" s="18"/>
      <c r="HU177" s="18"/>
      <c r="HV177" s="18"/>
      <c r="HW177" s="18"/>
      <c r="HX177" s="18"/>
      <c r="HY177" s="18"/>
      <c r="HZ177" s="18"/>
      <c r="IA177" s="18"/>
      <c r="IB177" s="18"/>
      <c r="IC177" s="18"/>
      <c r="ID177" s="18"/>
      <c r="IE177" s="18"/>
      <c r="IF177" s="18"/>
      <c r="IG177" s="18"/>
      <c r="IH177" s="18"/>
      <c r="II177" s="18"/>
      <c r="IJ177" s="18"/>
      <c r="IK177" s="18"/>
      <c r="IL177" s="18"/>
      <c r="IM177" s="18"/>
      <c r="IN177" s="18"/>
      <c r="IO177" s="18"/>
      <c r="IP177" s="18"/>
      <c r="IQ177" s="18"/>
      <c r="IR177" s="18"/>
      <c r="IS177" s="18"/>
      <c r="IT177" s="18"/>
      <c r="IU177" s="18"/>
      <c r="IV177" s="18"/>
      <c r="IW177" s="18"/>
      <c r="IX177" s="18"/>
      <c r="IY177" s="18"/>
      <c r="IZ177" s="18"/>
    </row>
    <row r="178" spans="2:260" s="20" customFormat="1">
      <c r="B178" s="18"/>
      <c r="C178" s="22"/>
      <c r="D178" s="23"/>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18"/>
      <c r="EB178" s="18"/>
      <c r="EC178" s="18"/>
      <c r="ED178" s="18"/>
      <c r="EE178" s="18"/>
      <c r="EF178" s="18"/>
      <c r="EG178" s="18"/>
      <c r="EH178" s="18"/>
      <c r="EI178" s="18"/>
      <c r="EJ178" s="18"/>
      <c r="EK178" s="18"/>
      <c r="EL178" s="18"/>
      <c r="EM178" s="18"/>
      <c r="EN178" s="18"/>
      <c r="EO178" s="18"/>
      <c r="EP178" s="18"/>
      <c r="EQ178" s="18"/>
      <c r="ER178" s="18"/>
      <c r="ES178" s="18"/>
      <c r="ET178" s="18"/>
      <c r="EU178" s="18"/>
      <c r="EV178" s="18"/>
      <c r="EW178" s="18"/>
      <c r="EX178" s="18"/>
      <c r="EY178" s="18"/>
      <c r="EZ178" s="18"/>
      <c r="FA178" s="18"/>
      <c r="FB178" s="18"/>
      <c r="FC178" s="18"/>
      <c r="FD178" s="18"/>
      <c r="FE178" s="18"/>
      <c r="FF178" s="18"/>
      <c r="FG178" s="18"/>
      <c r="FH178" s="18"/>
      <c r="FI178" s="18"/>
      <c r="FJ178" s="18"/>
      <c r="FK178" s="18"/>
      <c r="FL178" s="18"/>
      <c r="FM178" s="18"/>
      <c r="FN178" s="18"/>
      <c r="FO178" s="18"/>
      <c r="FP178" s="18"/>
      <c r="FQ178" s="18"/>
      <c r="FR178" s="18"/>
      <c r="FS178" s="18"/>
      <c r="FT178" s="18"/>
      <c r="FU178" s="18"/>
      <c r="FV178" s="18"/>
      <c r="FW178" s="18"/>
      <c r="FX178" s="18"/>
      <c r="FY178" s="18"/>
      <c r="FZ178" s="18"/>
      <c r="GA178" s="18"/>
      <c r="GB178" s="18"/>
      <c r="GC178" s="18"/>
      <c r="GD178" s="18"/>
      <c r="GE178" s="18"/>
      <c r="GF178" s="18"/>
      <c r="GG178" s="18"/>
      <c r="GH178" s="18"/>
      <c r="GI178" s="18"/>
      <c r="GJ178" s="18"/>
      <c r="GK178" s="18"/>
      <c r="GL178" s="18"/>
      <c r="GM178" s="18"/>
      <c r="GN178" s="18"/>
      <c r="GO178" s="18"/>
      <c r="GP178" s="18"/>
      <c r="GQ178" s="18"/>
      <c r="GR178" s="18"/>
      <c r="GS178" s="18"/>
      <c r="GT178" s="18"/>
      <c r="GU178" s="18"/>
      <c r="GV178" s="18"/>
      <c r="GW178" s="18"/>
      <c r="GX178" s="18"/>
      <c r="GY178" s="18"/>
      <c r="GZ178" s="18"/>
      <c r="HA178" s="18"/>
      <c r="HB178" s="18"/>
      <c r="HC178" s="18"/>
      <c r="HD178" s="18"/>
      <c r="HE178" s="18"/>
      <c r="HF178" s="18"/>
      <c r="HG178" s="18"/>
      <c r="HH178" s="18"/>
      <c r="HI178" s="18"/>
      <c r="HJ178" s="18"/>
      <c r="HK178" s="18"/>
      <c r="HL178" s="18"/>
      <c r="HM178" s="18"/>
      <c r="HN178" s="18"/>
      <c r="HO178" s="18"/>
      <c r="HP178" s="18"/>
      <c r="HQ178" s="18"/>
      <c r="HR178" s="18"/>
      <c r="HS178" s="18"/>
      <c r="HT178" s="18"/>
      <c r="HU178" s="18"/>
      <c r="HV178" s="18"/>
      <c r="HW178" s="18"/>
      <c r="HX178" s="18"/>
      <c r="HY178" s="18"/>
      <c r="HZ178" s="18"/>
      <c r="IA178" s="18"/>
      <c r="IB178" s="18"/>
      <c r="IC178" s="18"/>
      <c r="ID178" s="18"/>
      <c r="IE178" s="18"/>
      <c r="IF178" s="18"/>
      <c r="IG178" s="18"/>
      <c r="IH178" s="18"/>
      <c r="II178" s="18"/>
      <c r="IJ178" s="18"/>
      <c r="IK178" s="18"/>
      <c r="IL178" s="18"/>
      <c r="IM178" s="18"/>
      <c r="IN178" s="18"/>
      <c r="IO178" s="18"/>
      <c r="IP178" s="18"/>
      <c r="IQ178" s="18"/>
      <c r="IR178" s="18"/>
      <c r="IS178" s="18"/>
      <c r="IT178" s="18"/>
      <c r="IU178" s="18"/>
      <c r="IV178" s="18"/>
      <c r="IW178" s="18"/>
      <c r="IX178" s="18"/>
      <c r="IY178" s="18"/>
      <c r="IZ178" s="18"/>
    </row>
    <row r="179" spans="2:260" s="20" customFormat="1">
      <c r="B179" s="18"/>
      <c r="C179" s="22"/>
      <c r="D179" s="23"/>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c r="DC179" s="18"/>
      <c r="DD179" s="18"/>
      <c r="DE179" s="18"/>
      <c r="DF179" s="18"/>
      <c r="DG179" s="18"/>
      <c r="DH179" s="18"/>
      <c r="DI179" s="18"/>
      <c r="DJ179" s="18"/>
      <c r="DK179" s="18"/>
      <c r="DL179" s="18"/>
      <c r="DM179" s="18"/>
      <c r="DN179" s="18"/>
      <c r="DO179" s="18"/>
      <c r="DP179" s="18"/>
      <c r="DQ179" s="18"/>
      <c r="DR179" s="18"/>
      <c r="DS179" s="18"/>
      <c r="DT179" s="18"/>
      <c r="DU179" s="18"/>
      <c r="DV179" s="18"/>
      <c r="DW179" s="18"/>
      <c r="DX179" s="18"/>
      <c r="DY179" s="18"/>
      <c r="DZ179" s="18"/>
      <c r="EA179" s="18"/>
      <c r="EB179" s="18"/>
      <c r="EC179" s="18"/>
      <c r="ED179" s="18"/>
      <c r="EE179" s="18"/>
      <c r="EF179" s="18"/>
      <c r="EG179" s="18"/>
      <c r="EH179" s="18"/>
      <c r="EI179" s="18"/>
      <c r="EJ179" s="18"/>
      <c r="EK179" s="18"/>
      <c r="EL179" s="18"/>
      <c r="EM179" s="18"/>
      <c r="EN179" s="18"/>
      <c r="EO179" s="18"/>
      <c r="EP179" s="18"/>
      <c r="EQ179" s="18"/>
      <c r="ER179" s="18"/>
      <c r="ES179" s="18"/>
      <c r="ET179" s="18"/>
      <c r="EU179" s="18"/>
      <c r="EV179" s="18"/>
      <c r="EW179" s="18"/>
      <c r="EX179" s="18"/>
      <c r="EY179" s="18"/>
      <c r="EZ179" s="18"/>
      <c r="FA179" s="18"/>
      <c r="FB179" s="18"/>
      <c r="FC179" s="18"/>
      <c r="FD179" s="18"/>
      <c r="FE179" s="18"/>
      <c r="FF179" s="18"/>
      <c r="FG179" s="18"/>
      <c r="FH179" s="18"/>
      <c r="FI179" s="18"/>
      <c r="FJ179" s="18"/>
      <c r="FK179" s="18"/>
      <c r="FL179" s="18"/>
      <c r="FM179" s="18"/>
      <c r="FN179" s="18"/>
      <c r="FO179" s="18"/>
      <c r="FP179" s="18"/>
      <c r="FQ179" s="18"/>
      <c r="FR179" s="18"/>
      <c r="FS179" s="18"/>
      <c r="FT179" s="18"/>
      <c r="FU179" s="18"/>
      <c r="FV179" s="18"/>
      <c r="FW179" s="18"/>
      <c r="FX179" s="18"/>
      <c r="FY179" s="18"/>
      <c r="FZ179" s="18"/>
      <c r="GA179" s="18"/>
      <c r="GB179" s="18"/>
      <c r="GC179" s="18"/>
      <c r="GD179" s="18"/>
      <c r="GE179" s="18"/>
      <c r="GF179" s="18"/>
      <c r="GG179" s="18"/>
      <c r="GH179" s="18"/>
      <c r="GI179" s="18"/>
      <c r="GJ179" s="18"/>
      <c r="GK179" s="18"/>
      <c r="GL179" s="18"/>
      <c r="GM179" s="18"/>
      <c r="GN179" s="18"/>
      <c r="GO179" s="18"/>
      <c r="GP179" s="18"/>
      <c r="GQ179" s="18"/>
      <c r="GR179" s="18"/>
      <c r="GS179" s="18"/>
      <c r="GT179" s="18"/>
      <c r="GU179" s="18"/>
      <c r="GV179" s="18"/>
      <c r="GW179" s="18"/>
      <c r="GX179" s="18"/>
      <c r="GY179" s="18"/>
      <c r="GZ179" s="18"/>
      <c r="HA179" s="18"/>
      <c r="HB179" s="18"/>
      <c r="HC179" s="18"/>
      <c r="HD179" s="18"/>
      <c r="HE179" s="18"/>
      <c r="HF179" s="18"/>
      <c r="HG179" s="18"/>
      <c r="HH179" s="18"/>
      <c r="HI179" s="18"/>
      <c r="HJ179" s="18"/>
      <c r="HK179" s="18"/>
      <c r="HL179" s="18"/>
      <c r="HM179" s="18"/>
      <c r="HN179" s="18"/>
      <c r="HO179" s="18"/>
      <c r="HP179" s="18"/>
      <c r="HQ179" s="18"/>
      <c r="HR179" s="18"/>
      <c r="HS179" s="18"/>
      <c r="HT179" s="18"/>
      <c r="HU179" s="18"/>
      <c r="HV179" s="18"/>
      <c r="HW179" s="18"/>
      <c r="HX179" s="18"/>
      <c r="HY179" s="18"/>
      <c r="HZ179" s="18"/>
      <c r="IA179" s="18"/>
      <c r="IB179" s="18"/>
      <c r="IC179" s="18"/>
      <c r="ID179" s="18"/>
      <c r="IE179" s="18"/>
      <c r="IF179" s="18"/>
      <c r="IG179" s="18"/>
      <c r="IH179" s="18"/>
      <c r="II179" s="18"/>
      <c r="IJ179" s="18"/>
      <c r="IK179" s="18"/>
      <c r="IL179" s="18"/>
      <c r="IM179" s="18"/>
      <c r="IN179" s="18"/>
      <c r="IO179" s="18"/>
      <c r="IP179" s="18"/>
      <c r="IQ179" s="18"/>
      <c r="IR179" s="18"/>
      <c r="IS179" s="18"/>
      <c r="IT179" s="18"/>
      <c r="IU179" s="18"/>
      <c r="IV179" s="18"/>
      <c r="IW179" s="18"/>
      <c r="IX179" s="18"/>
      <c r="IY179" s="18"/>
      <c r="IZ179" s="18"/>
    </row>
    <row r="180" spans="2:260" s="20" customFormat="1">
      <c r="B180" s="18"/>
      <c r="C180" s="22"/>
      <c r="D180" s="23"/>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18"/>
      <c r="EB180" s="18"/>
      <c r="EC180" s="18"/>
      <c r="ED180" s="18"/>
      <c r="EE180" s="18"/>
      <c r="EF180" s="18"/>
      <c r="EG180" s="18"/>
      <c r="EH180" s="18"/>
      <c r="EI180" s="18"/>
      <c r="EJ180" s="18"/>
      <c r="EK180" s="18"/>
      <c r="EL180" s="18"/>
      <c r="EM180" s="18"/>
      <c r="EN180" s="18"/>
      <c r="EO180" s="18"/>
      <c r="EP180" s="18"/>
      <c r="EQ180" s="18"/>
      <c r="ER180" s="18"/>
      <c r="ES180" s="18"/>
      <c r="ET180" s="18"/>
      <c r="EU180" s="18"/>
      <c r="EV180" s="18"/>
      <c r="EW180" s="18"/>
      <c r="EX180" s="18"/>
      <c r="EY180" s="18"/>
      <c r="EZ180" s="18"/>
      <c r="FA180" s="18"/>
      <c r="FB180" s="18"/>
      <c r="FC180" s="18"/>
      <c r="FD180" s="18"/>
      <c r="FE180" s="18"/>
      <c r="FF180" s="18"/>
      <c r="FG180" s="18"/>
      <c r="FH180" s="18"/>
      <c r="FI180" s="18"/>
      <c r="FJ180" s="18"/>
      <c r="FK180" s="18"/>
      <c r="FL180" s="18"/>
      <c r="FM180" s="18"/>
      <c r="FN180" s="18"/>
      <c r="FO180" s="18"/>
      <c r="FP180" s="18"/>
      <c r="FQ180" s="18"/>
      <c r="FR180" s="18"/>
      <c r="FS180" s="18"/>
      <c r="FT180" s="18"/>
      <c r="FU180" s="18"/>
      <c r="FV180" s="18"/>
      <c r="FW180" s="18"/>
      <c r="FX180" s="18"/>
      <c r="FY180" s="18"/>
      <c r="FZ180" s="18"/>
      <c r="GA180" s="18"/>
      <c r="GB180" s="18"/>
      <c r="GC180" s="18"/>
      <c r="GD180" s="18"/>
      <c r="GE180" s="18"/>
      <c r="GF180" s="18"/>
      <c r="GG180" s="18"/>
      <c r="GH180" s="18"/>
      <c r="GI180" s="18"/>
      <c r="GJ180" s="18"/>
      <c r="GK180" s="18"/>
      <c r="GL180" s="18"/>
      <c r="GM180" s="18"/>
      <c r="GN180" s="18"/>
      <c r="GO180" s="18"/>
      <c r="GP180" s="18"/>
      <c r="GQ180" s="18"/>
      <c r="GR180" s="18"/>
      <c r="GS180" s="18"/>
      <c r="GT180" s="18"/>
      <c r="GU180" s="18"/>
      <c r="GV180" s="18"/>
      <c r="GW180" s="18"/>
      <c r="GX180" s="18"/>
      <c r="GY180" s="18"/>
      <c r="GZ180" s="18"/>
      <c r="HA180" s="18"/>
      <c r="HB180" s="18"/>
      <c r="HC180" s="18"/>
      <c r="HD180" s="18"/>
      <c r="HE180" s="18"/>
      <c r="HF180" s="18"/>
      <c r="HG180" s="18"/>
      <c r="HH180" s="18"/>
      <c r="HI180" s="18"/>
      <c r="HJ180" s="18"/>
      <c r="HK180" s="18"/>
      <c r="HL180" s="18"/>
      <c r="HM180" s="18"/>
      <c r="HN180" s="18"/>
      <c r="HO180" s="18"/>
      <c r="HP180" s="18"/>
      <c r="HQ180" s="18"/>
      <c r="HR180" s="18"/>
      <c r="HS180" s="18"/>
      <c r="HT180" s="18"/>
      <c r="HU180" s="18"/>
      <c r="HV180" s="18"/>
      <c r="HW180" s="18"/>
      <c r="HX180" s="18"/>
      <c r="HY180" s="18"/>
      <c r="HZ180" s="18"/>
      <c r="IA180" s="18"/>
      <c r="IB180" s="18"/>
      <c r="IC180" s="18"/>
      <c r="ID180" s="18"/>
      <c r="IE180" s="18"/>
      <c r="IF180" s="18"/>
      <c r="IG180" s="18"/>
      <c r="IH180" s="18"/>
      <c r="II180" s="18"/>
      <c r="IJ180" s="18"/>
      <c r="IK180" s="18"/>
      <c r="IL180" s="18"/>
      <c r="IM180" s="18"/>
      <c r="IN180" s="18"/>
      <c r="IO180" s="18"/>
      <c r="IP180" s="18"/>
      <c r="IQ180" s="18"/>
      <c r="IR180" s="18"/>
      <c r="IS180" s="18"/>
      <c r="IT180" s="18"/>
      <c r="IU180" s="18"/>
      <c r="IV180" s="18"/>
      <c r="IW180" s="18"/>
      <c r="IX180" s="18"/>
      <c r="IY180" s="18"/>
      <c r="IZ180" s="18"/>
    </row>
    <row r="181" spans="2:260" s="20" customFormat="1">
      <c r="B181" s="18"/>
      <c r="C181" s="22"/>
      <c r="D181" s="23"/>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c r="EW181" s="18"/>
      <c r="EX181" s="18"/>
      <c r="EY181" s="18"/>
      <c r="EZ181" s="18"/>
      <c r="FA181" s="18"/>
      <c r="FB181" s="18"/>
      <c r="FC181" s="18"/>
      <c r="FD181" s="18"/>
      <c r="FE181" s="18"/>
      <c r="FF181" s="18"/>
      <c r="FG181" s="18"/>
      <c r="FH181" s="18"/>
      <c r="FI181" s="18"/>
      <c r="FJ181" s="18"/>
      <c r="FK181" s="18"/>
      <c r="FL181" s="18"/>
      <c r="FM181" s="18"/>
      <c r="FN181" s="18"/>
      <c r="FO181" s="18"/>
      <c r="FP181" s="18"/>
      <c r="FQ181" s="18"/>
      <c r="FR181" s="18"/>
      <c r="FS181" s="18"/>
      <c r="FT181" s="18"/>
      <c r="FU181" s="18"/>
      <c r="FV181" s="18"/>
      <c r="FW181" s="18"/>
      <c r="FX181" s="18"/>
      <c r="FY181" s="18"/>
      <c r="FZ181" s="18"/>
      <c r="GA181" s="18"/>
      <c r="GB181" s="18"/>
      <c r="GC181" s="18"/>
      <c r="GD181" s="18"/>
      <c r="GE181" s="18"/>
      <c r="GF181" s="18"/>
      <c r="GG181" s="18"/>
      <c r="GH181" s="18"/>
      <c r="GI181" s="18"/>
      <c r="GJ181" s="18"/>
      <c r="GK181" s="18"/>
      <c r="GL181" s="18"/>
      <c r="GM181" s="18"/>
      <c r="GN181" s="18"/>
      <c r="GO181" s="18"/>
      <c r="GP181" s="18"/>
      <c r="GQ181" s="18"/>
      <c r="GR181" s="18"/>
      <c r="GS181" s="18"/>
      <c r="GT181" s="18"/>
      <c r="GU181" s="18"/>
      <c r="GV181" s="18"/>
      <c r="GW181" s="18"/>
      <c r="GX181" s="18"/>
      <c r="GY181" s="18"/>
      <c r="GZ181" s="18"/>
      <c r="HA181" s="18"/>
      <c r="HB181" s="18"/>
      <c r="HC181" s="18"/>
      <c r="HD181" s="18"/>
      <c r="HE181" s="18"/>
      <c r="HF181" s="18"/>
      <c r="HG181" s="18"/>
      <c r="HH181" s="18"/>
      <c r="HI181" s="18"/>
      <c r="HJ181" s="18"/>
      <c r="HK181" s="18"/>
      <c r="HL181" s="18"/>
      <c r="HM181" s="18"/>
      <c r="HN181" s="18"/>
      <c r="HO181" s="18"/>
      <c r="HP181" s="18"/>
      <c r="HQ181" s="18"/>
      <c r="HR181" s="18"/>
      <c r="HS181" s="18"/>
      <c r="HT181" s="18"/>
      <c r="HU181" s="18"/>
      <c r="HV181" s="18"/>
      <c r="HW181" s="18"/>
      <c r="HX181" s="18"/>
      <c r="HY181" s="18"/>
      <c r="HZ181" s="18"/>
      <c r="IA181" s="18"/>
      <c r="IB181" s="18"/>
      <c r="IC181" s="18"/>
      <c r="ID181" s="18"/>
      <c r="IE181" s="18"/>
      <c r="IF181" s="18"/>
      <c r="IG181" s="18"/>
      <c r="IH181" s="18"/>
      <c r="II181" s="18"/>
      <c r="IJ181" s="18"/>
      <c r="IK181" s="18"/>
      <c r="IL181" s="18"/>
      <c r="IM181" s="18"/>
      <c r="IN181" s="18"/>
      <c r="IO181" s="18"/>
      <c r="IP181" s="18"/>
      <c r="IQ181" s="18"/>
      <c r="IR181" s="18"/>
      <c r="IS181" s="18"/>
      <c r="IT181" s="18"/>
      <c r="IU181" s="18"/>
      <c r="IV181" s="18"/>
      <c r="IW181" s="18"/>
      <c r="IX181" s="18"/>
      <c r="IY181" s="18"/>
      <c r="IZ181" s="18"/>
    </row>
    <row r="182" spans="2:260" s="20" customFormat="1">
      <c r="B182" s="18"/>
      <c r="C182" s="22"/>
      <c r="D182" s="23"/>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8"/>
      <c r="EQ182" s="18"/>
      <c r="ER182" s="18"/>
      <c r="ES182" s="18"/>
      <c r="ET182" s="18"/>
      <c r="EU182" s="18"/>
      <c r="EV182" s="18"/>
      <c r="EW182" s="18"/>
      <c r="EX182" s="18"/>
      <c r="EY182" s="18"/>
      <c r="EZ182" s="18"/>
      <c r="FA182" s="18"/>
      <c r="FB182" s="18"/>
      <c r="FC182" s="18"/>
      <c r="FD182" s="18"/>
      <c r="FE182" s="18"/>
      <c r="FF182" s="18"/>
      <c r="FG182" s="18"/>
      <c r="FH182" s="18"/>
      <c r="FI182" s="18"/>
      <c r="FJ182" s="18"/>
      <c r="FK182" s="18"/>
      <c r="FL182" s="18"/>
      <c r="FM182" s="18"/>
      <c r="FN182" s="18"/>
      <c r="FO182" s="18"/>
      <c r="FP182" s="18"/>
      <c r="FQ182" s="18"/>
      <c r="FR182" s="18"/>
      <c r="FS182" s="18"/>
      <c r="FT182" s="18"/>
      <c r="FU182" s="18"/>
      <c r="FV182" s="18"/>
      <c r="FW182" s="18"/>
      <c r="FX182" s="18"/>
      <c r="FY182" s="18"/>
      <c r="FZ182" s="18"/>
      <c r="GA182" s="18"/>
      <c r="GB182" s="18"/>
      <c r="GC182" s="18"/>
      <c r="GD182" s="18"/>
      <c r="GE182" s="18"/>
      <c r="GF182" s="18"/>
      <c r="GG182" s="18"/>
      <c r="GH182" s="18"/>
      <c r="GI182" s="18"/>
      <c r="GJ182" s="18"/>
      <c r="GK182" s="18"/>
      <c r="GL182" s="18"/>
      <c r="GM182" s="18"/>
      <c r="GN182" s="18"/>
      <c r="GO182" s="18"/>
      <c r="GP182" s="18"/>
      <c r="GQ182" s="18"/>
      <c r="GR182" s="18"/>
      <c r="GS182" s="18"/>
      <c r="GT182" s="18"/>
      <c r="GU182" s="18"/>
      <c r="GV182" s="18"/>
      <c r="GW182" s="18"/>
      <c r="GX182" s="18"/>
      <c r="GY182" s="18"/>
      <c r="GZ182" s="18"/>
      <c r="HA182" s="18"/>
      <c r="HB182" s="18"/>
      <c r="HC182" s="18"/>
      <c r="HD182" s="18"/>
      <c r="HE182" s="18"/>
      <c r="HF182" s="18"/>
      <c r="HG182" s="18"/>
      <c r="HH182" s="18"/>
      <c r="HI182" s="18"/>
      <c r="HJ182" s="18"/>
      <c r="HK182" s="18"/>
      <c r="HL182" s="18"/>
      <c r="HM182" s="18"/>
      <c r="HN182" s="18"/>
      <c r="HO182" s="18"/>
      <c r="HP182" s="18"/>
      <c r="HQ182" s="18"/>
      <c r="HR182" s="18"/>
      <c r="HS182" s="18"/>
      <c r="HT182" s="18"/>
      <c r="HU182" s="18"/>
      <c r="HV182" s="18"/>
      <c r="HW182" s="18"/>
      <c r="HX182" s="18"/>
      <c r="HY182" s="18"/>
      <c r="HZ182" s="18"/>
      <c r="IA182" s="18"/>
      <c r="IB182" s="18"/>
      <c r="IC182" s="18"/>
      <c r="ID182" s="18"/>
      <c r="IE182" s="18"/>
      <c r="IF182" s="18"/>
      <c r="IG182" s="18"/>
      <c r="IH182" s="18"/>
      <c r="II182" s="18"/>
      <c r="IJ182" s="18"/>
      <c r="IK182" s="18"/>
      <c r="IL182" s="18"/>
      <c r="IM182" s="18"/>
      <c r="IN182" s="18"/>
      <c r="IO182" s="18"/>
      <c r="IP182" s="18"/>
      <c r="IQ182" s="18"/>
      <c r="IR182" s="18"/>
      <c r="IS182" s="18"/>
      <c r="IT182" s="18"/>
      <c r="IU182" s="18"/>
      <c r="IV182" s="18"/>
      <c r="IW182" s="18"/>
      <c r="IX182" s="18"/>
      <c r="IY182" s="18"/>
      <c r="IZ182" s="18"/>
    </row>
    <row r="183" spans="2:260" s="20" customFormat="1">
      <c r="B183" s="18"/>
      <c r="C183" s="22"/>
      <c r="D183" s="23"/>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c r="DA183" s="18"/>
      <c r="DB183" s="18"/>
      <c r="DC183" s="18"/>
      <c r="DD183" s="18"/>
      <c r="DE183" s="18"/>
      <c r="DF183" s="18"/>
      <c r="DG183" s="18"/>
      <c r="DH183" s="18"/>
      <c r="DI183" s="18"/>
      <c r="DJ183" s="18"/>
      <c r="DK183" s="18"/>
      <c r="DL183" s="18"/>
      <c r="DM183" s="18"/>
      <c r="DN183" s="18"/>
      <c r="DO183" s="18"/>
      <c r="DP183" s="18"/>
      <c r="DQ183" s="18"/>
      <c r="DR183" s="18"/>
      <c r="DS183" s="18"/>
      <c r="DT183" s="18"/>
      <c r="DU183" s="18"/>
      <c r="DV183" s="18"/>
      <c r="DW183" s="18"/>
      <c r="DX183" s="18"/>
      <c r="DY183" s="18"/>
      <c r="DZ183" s="18"/>
      <c r="EA183" s="18"/>
      <c r="EB183" s="18"/>
      <c r="EC183" s="18"/>
      <c r="ED183" s="18"/>
      <c r="EE183" s="18"/>
      <c r="EF183" s="18"/>
      <c r="EG183" s="18"/>
      <c r="EH183" s="18"/>
      <c r="EI183" s="18"/>
      <c r="EJ183" s="18"/>
      <c r="EK183" s="18"/>
      <c r="EL183" s="18"/>
      <c r="EM183" s="18"/>
      <c r="EN183" s="18"/>
      <c r="EO183" s="18"/>
      <c r="EP183" s="18"/>
      <c r="EQ183" s="18"/>
      <c r="ER183" s="18"/>
      <c r="ES183" s="18"/>
      <c r="ET183" s="18"/>
      <c r="EU183" s="18"/>
      <c r="EV183" s="18"/>
      <c r="EW183" s="18"/>
      <c r="EX183" s="18"/>
      <c r="EY183" s="18"/>
      <c r="EZ183" s="18"/>
      <c r="FA183" s="18"/>
      <c r="FB183" s="18"/>
      <c r="FC183" s="18"/>
      <c r="FD183" s="18"/>
      <c r="FE183" s="18"/>
      <c r="FF183" s="18"/>
      <c r="FG183" s="18"/>
      <c r="FH183" s="18"/>
      <c r="FI183" s="18"/>
      <c r="FJ183" s="18"/>
      <c r="FK183" s="18"/>
      <c r="FL183" s="18"/>
      <c r="FM183" s="18"/>
      <c r="FN183" s="18"/>
      <c r="FO183" s="18"/>
      <c r="FP183" s="18"/>
      <c r="FQ183" s="18"/>
      <c r="FR183" s="18"/>
      <c r="FS183" s="18"/>
      <c r="FT183" s="18"/>
      <c r="FU183" s="18"/>
      <c r="FV183" s="18"/>
      <c r="FW183" s="18"/>
      <c r="FX183" s="18"/>
      <c r="FY183" s="18"/>
      <c r="FZ183" s="18"/>
      <c r="GA183" s="18"/>
      <c r="GB183" s="18"/>
      <c r="GC183" s="18"/>
      <c r="GD183" s="18"/>
      <c r="GE183" s="18"/>
      <c r="GF183" s="18"/>
      <c r="GG183" s="18"/>
      <c r="GH183" s="18"/>
      <c r="GI183" s="18"/>
      <c r="GJ183" s="18"/>
      <c r="GK183" s="18"/>
      <c r="GL183" s="18"/>
      <c r="GM183" s="18"/>
      <c r="GN183" s="18"/>
      <c r="GO183" s="18"/>
      <c r="GP183" s="18"/>
      <c r="GQ183" s="18"/>
      <c r="GR183" s="18"/>
      <c r="GS183" s="18"/>
      <c r="GT183" s="18"/>
      <c r="GU183" s="18"/>
      <c r="GV183" s="18"/>
      <c r="GW183" s="18"/>
      <c r="GX183" s="18"/>
      <c r="GY183" s="18"/>
      <c r="GZ183" s="18"/>
      <c r="HA183" s="18"/>
      <c r="HB183" s="18"/>
      <c r="HC183" s="18"/>
      <c r="HD183" s="18"/>
      <c r="HE183" s="18"/>
      <c r="HF183" s="18"/>
      <c r="HG183" s="18"/>
      <c r="HH183" s="18"/>
      <c r="HI183" s="18"/>
      <c r="HJ183" s="18"/>
      <c r="HK183" s="18"/>
      <c r="HL183" s="18"/>
      <c r="HM183" s="18"/>
      <c r="HN183" s="18"/>
      <c r="HO183" s="18"/>
      <c r="HP183" s="18"/>
      <c r="HQ183" s="18"/>
      <c r="HR183" s="18"/>
      <c r="HS183" s="18"/>
      <c r="HT183" s="18"/>
      <c r="HU183" s="18"/>
      <c r="HV183" s="18"/>
      <c r="HW183" s="18"/>
      <c r="HX183" s="18"/>
      <c r="HY183" s="18"/>
      <c r="HZ183" s="18"/>
      <c r="IA183" s="18"/>
      <c r="IB183" s="18"/>
      <c r="IC183" s="18"/>
      <c r="ID183" s="18"/>
      <c r="IE183" s="18"/>
      <c r="IF183" s="18"/>
      <c r="IG183" s="18"/>
      <c r="IH183" s="18"/>
      <c r="II183" s="18"/>
      <c r="IJ183" s="18"/>
      <c r="IK183" s="18"/>
      <c r="IL183" s="18"/>
      <c r="IM183" s="18"/>
      <c r="IN183" s="18"/>
      <c r="IO183" s="18"/>
      <c r="IP183" s="18"/>
      <c r="IQ183" s="18"/>
      <c r="IR183" s="18"/>
      <c r="IS183" s="18"/>
      <c r="IT183" s="18"/>
      <c r="IU183" s="18"/>
      <c r="IV183" s="18"/>
      <c r="IW183" s="18"/>
      <c r="IX183" s="18"/>
      <c r="IY183" s="18"/>
      <c r="IZ183" s="18"/>
    </row>
    <row r="184" spans="2:260" s="20" customFormat="1">
      <c r="B184" s="18"/>
      <c r="C184" s="22"/>
      <c r="D184" s="23"/>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c r="DA184" s="18"/>
      <c r="DB184" s="18"/>
      <c r="DC184" s="18"/>
      <c r="DD184" s="18"/>
      <c r="DE184" s="18"/>
      <c r="DF184" s="18"/>
      <c r="DG184" s="18"/>
      <c r="DH184" s="18"/>
      <c r="DI184" s="18"/>
      <c r="DJ184" s="18"/>
      <c r="DK184" s="18"/>
      <c r="DL184" s="18"/>
      <c r="DM184" s="18"/>
      <c r="DN184" s="18"/>
      <c r="DO184" s="18"/>
      <c r="DP184" s="18"/>
      <c r="DQ184" s="18"/>
      <c r="DR184" s="18"/>
      <c r="DS184" s="18"/>
      <c r="DT184" s="18"/>
      <c r="DU184" s="18"/>
      <c r="DV184" s="18"/>
      <c r="DW184" s="18"/>
      <c r="DX184" s="18"/>
      <c r="DY184" s="18"/>
      <c r="DZ184" s="18"/>
      <c r="EA184" s="18"/>
      <c r="EB184" s="18"/>
      <c r="EC184" s="18"/>
      <c r="ED184" s="18"/>
      <c r="EE184" s="18"/>
      <c r="EF184" s="18"/>
      <c r="EG184" s="18"/>
      <c r="EH184" s="18"/>
      <c r="EI184" s="18"/>
      <c r="EJ184" s="18"/>
      <c r="EK184" s="18"/>
      <c r="EL184" s="18"/>
      <c r="EM184" s="18"/>
      <c r="EN184" s="18"/>
      <c r="EO184" s="18"/>
      <c r="EP184" s="18"/>
      <c r="EQ184" s="18"/>
      <c r="ER184" s="18"/>
      <c r="ES184" s="18"/>
      <c r="ET184" s="18"/>
      <c r="EU184" s="18"/>
      <c r="EV184" s="18"/>
      <c r="EW184" s="18"/>
      <c r="EX184" s="18"/>
      <c r="EY184" s="18"/>
      <c r="EZ184" s="18"/>
      <c r="FA184" s="18"/>
      <c r="FB184" s="18"/>
      <c r="FC184" s="18"/>
      <c r="FD184" s="18"/>
      <c r="FE184" s="18"/>
      <c r="FF184" s="18"/>
      <c r="FG184" s="18"/>
      <c r="FH184" s="18"/>
      <c r="FI184" s="18"/>
      <c r="FJ184" s="18"/>
      <c r="FK184" s="18"/>
      <c r="FL184" s="18"/>
      <c r="FM184" s="18"/>
      <c r="FN184" s="18"/>
      <c r="FO184" s="18"/>
      <c r="FP184" s="18"/>
      <c r="FQ184" s="18"/>
      <c r="FR184" s="18"/>
      <c r="FS184" s="18"/>
      <c r="FT184" s="18"/>
      <c r="FU184" s="18"/>
      <c r="FV184" s="18"/>
      <c r="FW184" s="18"/>
      <c r="FX184" s="18"/>
      <c r="FY184" s="18"/>
      <c r="FZ184" s="18"/>
      <c r="GA184" s="18"/>
      <c r="GB184" s="18"/>
      <c r="GC184" s="18"/>
      <c r="GD184" s="18"/>
      <c r="GE184" s="18"/>
      <c r="GF184" s="18"/>
      <c r="GG184" s="18"/>
      <c r="GH184" s="18"/>
      <c r="GI184" s="18"/>
      <c r="GJ184" s="18"/>
      <c r="GK184" s="18"/>
      <c r="GL184" s="18"/>
      <c r="GM184" s="18"/>
      <c r="GN184" s="18"/>
      <c r="GO184" s="18"/>
      <c r="GP184" s="18"/>
      <c r="GQ184" s="18"/>
      <c r="GR184" s="18"/>
      <c r="GS184" s="18"/>
      <c r="GT184" s="18"/>
      <c r="GU184" s="18"/>
      <c r="GV184" s="18"/>
      <c r="GW184" s="18"/>
      <c r="GX184" s="18"/>
      <c r="GY184" s="18"/>
      <c r="GZ184" s="18"/>
      <c r="HA184" s="18"/>
      <c r="HB184" s="18"/>
      <c r="HC184" s="18"/>
      <c r="HD184" s="18"/>
      <c r="HE184" s="18"/>
      <c r="HF184" s="18"/>
      <c r="HG184" s="18"/>
      <c r="HH184" s="18"/>
      <c r="HI184" s="18"/>
      <c r="HJ184" s="18"/>
      <c r="HK184" s="18"/>
      <c r="HL184" s="18"/>
      <c r="HM184" s="18"/>
      <c r="HN184" s="18"/>
      <c r="HO184" s="18"/>
      <c r="HP184" s="18"/>
      <c r="HQ184" s="18"/>
      <c r="HR184" s="18"/>
      <c r="HS184" s="18"/>
      <c r="HT184" s="18"/>
      <c r="HU184" s="18"/>
      <c r="HV184" s="18"/>
      <c r="HW184" s="18"/>
      <c r="HX184" s="18"/>
      <c r="HY184" s="18"/>
      <c r="HZ184" s="18"/>
      <c r="IA184" s="18"/>
      <c r="IB184" s="18"/>
      <c r="IC184" s="18"/>
      <c r="ID184" s="18"/>
      <c r="IE184" s="18"/>
      <c r="IF184" s="18"/>
      <c r="IG184" s="18"/>
      <c r="IH184" s="18"/>
      <c r="II184" s="18"/>
      <c r="IJ184" s="18"/>
      <c r="IK184" s="18"/>
      <c r="IL184" s="18"/>
      <c r="IM184" s="18"/>
      <c r="IN184" s="18"/>
      <c r="IO184" s="18"/>
      <c r="IP184" s="18"/>
      <c r="IQ184" s="18"/>
      <c r="IR184" s="18"/>
      <c r="IS184" s="18"/>
      <c r="IT184" s="18"/>
      <c r="IU184" s="18"/>
      <c r="IV184" s="18"/>
      <c r="IW184" s="18"/>
      <c r="IX184" s="18"/>
      <c r="IY184" s="18"/>
      <c r="IZ184" s="18"/>
    </row>
    <row r="185" spans="2:260" s="20" customFormat="1">
      <c r="B185" s="18"/>
      <c r="C185" s="22"/>
      <c r="D185" s="23"/>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c r="EW185" s="18"/>
      <c r="EX185" s="18"/>
      <c r="EY185" s="18"/>
      <c r="EZ185" s="18"/>
      <c r="FA185" s="18"/>
      <c r="FB185" s="18"/>
      <c r="FC185" s="18"/>
      <c r="FD185" s="18"/>
      <c r="FE185" s="18"/>
      <c r="FF185" s="18"/>
      <c r="FG185" s="18"/>
      <c r="FH185" s="18"/>
      <c r="FI185" s="18"/>
      <c r="FJ185" s="18"/>
      <c r="FK185" s="18"/>
      <c r="FL185" s="18"/>
      <c r="FM185" s="18"/>
      <c r="FN185" s="18"/>
      <c r="FO185" s="18"/>
      <c r="FP185" s="18"/>
      <c r="FQ185" s="18"/>
      <c r="FR185" s="18"/>
      <c r="FS185" s="18"/>
      <c r="FT185" s="18"/>
      <c r="FU185" s="18"/>
      <c r="FV185" s="18"/>
      <c r="FW185" s="18"/>
      <c r="FX185" s="18"/>
      <c r="FY185" s="18"/>
      <c r="FZ185" s="18"/>
      <c r="GA185" s="18"/>
      <c r="GB185" s="18"/>
      <c r="GC185" s="18"/>
      <c r="GD185" s="18"/>
      <c r="GE185" s="18"/>
      <c r="GF185" s="18"/>
      <c r="GG185" s="18"/>
      <c r="GH185" s="18"/>
      <c r="GI185" s="18"/>
      <c r="GJ185" s="18"/>
      <c r="GK185" s="18"/>
      <c r="GL185" s="18"/>
      <c r="GM185" s="18"/>
      <c r="GN185" s="18"/>
      <c r="GO185" s="18"/>
      <c r="GP185" s="18"/>
      <c r="GQ185" s="18"/>
      <c r="GR185" s="18"/>
      <c r="GS185" s="18"/>
      <c r="GT185" s="18"/>
      <c r="GU185" s="18"/>
      <c r="GV185" s="18"/>
      <c r="GW185" s="18"/>
      <c r="GX185" s="18"/>
      <c r="GY185" s="18"/>
      <c r="GZ185" s="18"/>
      <c r="HA185" s="18"/>
      <c r="HB185" s="18"/>
      <c r="HC185" s="18"/>
      <c r="HD185" s="18"/>
      <c r="HE185" s="18"/>
      <c r="HF185" s="18"/>
      <c r="HG185" s="18"/>
      <c r="HH185" s="18"/>
      <c r="HI185" s="18"/>
      <c r="HJ185" s="18"/>
      <c r="HK185" s="18"/>
      <c r="HL185" s="18"/>
      <c r="HM185" s="18"/>
      <c r="HN185" s="18"/>
      <c r="HO185" s="18"/>
      <c r="HP185" s="18"/>
      <c r="HQ185" s="18"/>
      <c r="HR185" s="18"/>
      <c r="HS185" s="18"/>
      <c r="HT185" s="18"/>
      <c r="HU185" s="18"/>
      <c r="HV185" s="18"/>
      <c r="HW185" s="18"/>
      <c r="HX185" s="18"/>
      <c r="HY185" s="18"/>
      <c r="HZ185" s="18"/>
      <c r="IA185" s="18"/>
      <c r="IB185" s="18"/>
      <c r="IC185" s="18"/>
      <c r="ID185" s="18"/>
      <c r="IE185" s="18"/>
      <c r="IF185" s="18"/>
      <c r="IG185" s="18"/>
      <c r="IH185" s="18"/>
      <c r="II185" s="18"/>
      <c r="IJ185" s="18"/>
      <c r="IK185" s="18"/>
      <c r="IL185" s="18"/>
      <c r="IM185" s="18"/>
      <c r="IN185" s="18"/>
      <c r="IO185" s="18"/>
      <c r="IP185" s="18"/>
      <c r="IQ185" s="18"/>
      <c r="IR185" s="18"/>
      <c r="IS185" s="18"/>
      <c r="IT185" s="18"/>
      <c r="IU185" s="18"/>
      <c r="IV185" s="18"/>
      <c r="IW185" s="18"/>
      <c r="IX185" s="18"/>
      <c r="IY185" s="18"/>
      <c r="IZ185" s="18"/>
    </row>
    <row r="186" spans="2:260" s="20" customFormat="1">
      <c r="B186" s="18"/>
      <c r="C186" s="22"/>
      <c r="D186" s="23"/>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c r="DA186" s="18"/>
      <c r="DB186" s="18"/>
      <c r="DC186" s="18"/>
      <c r="DD186" s="18"/>
      <c r="DE186" s="18"/>
      <c r="DF186" s="18"/>
      <c r="DG186" s="18"/>
      <c r="DH186" s="18"/>
      <c r="DI186" s="18"/>
      <c r="DJ186" s="18"/>
      <c r="DK186" s="18"/>
      <c r="DL186" s="18"/>
      <c r="DM186" s="18"/>
      <c r="DN186" s="18"/>
      <c r="DO186" s="18"/>
      <c r="DP186" s="18"/>
      <c r="DQ186" s="18"/>
      <c r="DR186" s="18"/>
      <c r="DS186" s="18"/>
      <c r="DT186" s="18"/>
      <c r="DU186" s="18"/>
      <c r="DV186" s="18"/>
      <c r="DW186" s="18"/>
      <c r="DX186" s="18"/>
      <c r="DY186" s="18"/>
      <c r="DZ186" s="18"/>
      <c r="EA186" s="18"/>
      <c r="EB186" s="18"/>
      <c r="EC186" s="18"/>
      <c r="ED186" s="18"/>
      <c r="EE186" s="18"/>
      <c r="EF186" s="18"/>
      <c r="EG186" s="18"/>
      <c r="EH186" s="18"/>
      <c r="EI186" s="18"/>
      <c r="EJ186" s="18"/>
      <c r="EK186" s="18"/>
      <c r="EL186" s="18"/>
      <c r="EM186" s="18"/>
      <c r="EN186" s="18"/>
      <c r="EO186" s="18"/>
      <c r="EP186" s="18"/>
      <c r="EQ186" s="18"/>
      <c r="ER186" s="18"/>
      <c r="ES186" s="18"/>
      <c r="ET186" s="18"/>
      <c r="EU186" s="18"/>
      <c r="EV186" s="18"/>
      <c r="EW186" s="18"/>
      <c r="EX186" s="18"/>
      <c r="EY186" s="18"/>
      <c r="EZ186" s="18"/>
      <c r="FA186" s="18"/>
      <c r="FB186" s="18"/>
      <c r="FC186" s="18"/>
      <c r="FD186" s="18"/>
      <c r="FE186" s="18"/>
      <c r="FF186" s="18"/>
      <c r="FG186" s="18"/>
      <c r="FH186" s="18"/>
      <c r="FI186" s="18"/>
      <c r="FJ186" s="18"/>
      <c r="FK186" s="18"/>
      <c r="FL186" s="18"/>
      <c r="FM186" s="18"/>
      <c r="FN186" s="18"/>
      <c r="FO186" s="18"/>
      <c r="FP186" s="18"/>
      <c r="FQ186" s="18"/>
      <c r="FR186" s="18"/>
      <c r="FS186" s="18"/>
      <c r="FT186" s="18"/>
      <c r="FU186" s="18"/>
      <c r="FV186" s="18"/>
      <c r="FW186" s="18"/>
      <c r="FX186" s="18"/>
      <c r="FY186" s="18"/>
      <c r="FZ186" s="18"/>
      <c r="GA186" s="18"/>
      <c r="GB186" s="18"/>
      <c r="GC186" s="18"/>
      <c r="GD186" s="18"/>
      <c r="GE186" s="18"/>
      <c r="GF186" s="18"/>
      <c r="GG186" s="18"/>
      <c r="GH186" s="18"/>
      <c r="GI186" s="18"/>
      <c r="GJ186" s="18"/>
      <c r="GK186" s="18"/>
      <c r="GL186" s="18"/>
      <c r="GM186" s="18"/>
      <c r="GN186" s="18"/>
      <c r="GO186" s="18"/>
      <c r="GP186" s="18"/>
      <c r="GQ186" s="18"/>
      <c r="GR186" s="18"/>
      <c r="GS186" s="18"/>
      <c r="GT186" s="18"/>
      <c r="GU186" s="18"/>
      <c r="GV186" s="18"/>
      <c r="GW186" s="18"/>
      <c r="GX186" s="18"/>
      <c r="GY186" s="18"/>
      <c r="GZ186" s="18"/>
      <c r="HA186" s="18"/>
      <c r="HB186" s="18"/>
      <c r="HC186" s="18"/>
      <c r="HD186" s="18"/>
      <c r="HE186" s="18"/>
      <c r="HF186" s="18"/>
      <c r="HG186" s="18"/>
      <c r="HH186" s="18"/>
      <c r="HI186" s="18"/>
      <c r="HJ186" s="18"/>
      <c r="HK186" s="18"/>
      <c r="HL186" s="18"/>
      <c r="HM186" s="18"/>
      <c r="HN186" s="18"/>
      <c r="HO186" s="18"/>
      <c r="HP186" s="18"/>
      <c r="HQ186" s="18"/>
      <c r="HR186" s="18"/>
      <c r="HS186" s="18"/>
      <c r="HT186" s="18"/>
      <c r="HU186" s="18"/>
      <c r="HV186" s="18"/>
      <c r="HW186" s="18"/>
      <c r="HX186" s="18"/>
      <c r="HY186" s="18"/>
      <c r="HZ186" s="18"/>
      <c r="IA186" s="18"/>
      <c r="IB186" s="18"/>
      <c r="IC186" s="18"/>
      <c r="ID186" s="18"/>
      <c r="IE186" s="18"/>
      <c r="IF186" s="18"/>
      <c r="IG186" s="18"/>
      <c r="IH186" s="18"/>
      <c r="II186" s="18"/>
      <c r="IJ186" s="18"/>
      <c r="IK186" s="18"/>
      <c r="IL186" s="18"/>
      <c r="IM186" s="18"/>
      <c r="IN186" s="18"/>
      <c r="IO186" s="18"/>
      <c r="IP186" s="18"/>
      <c r="IQ186" s="18"/>
      <c r="IR186" s="18"/>
      <c r="IS186" s="18"/>
      <c r="IT186" s="18"/>
      <c r="IU186" s="18"/>
      <c r="IV186" s="18"/>
      <c r="IW186" s="18"/>
      <c r="IX186" s="18"/>
      <c r="IY186" s="18"/>
      <c r="IZ186" s="18"/>
    </row>
    <row r="187" spans="2:260" s="20" customFormat="1">
      <c r="B187" s="18"/>
      <c r="C187" s="22"/>
      <c r="D187" s="23"/>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c r="EW187" s="18"/>
      <c r="EX187" s="18"/>
      <c r="EY187" s="18"/>
      <c r="EZ187" s="18"/>
      <c r="FA187" s="18"/>
      <c r="FB187" s="18"/>
      <c r="FC187" s="18"/>
      <c r="FD187" s="18"/>
      <c r="FE187" s="18"/>
      <c r="FF187" s="18"/>
      <c r="FG187" s="18"/>
      <c r="FH187" s="18"/>
      <c r="FI187" s="18"/>
      <c r="FJ187" s="18"/>
      <c r="FK187" s="18"/>
      <c r="FL187" s="18"/>
      <c r="FM187" s="18"/>
      <c r="FN187" s="18"/>
      <c r="FO187" s="18"/>
      <c r="FP187" s="18"/>
      <c r="FQ187" s="18"/>
      <c r="FR187" s="18"/>
      <c r="FS187" s="18"/>
      <c r="FT187" s="18"/>
      <c r="FU187" s="18"/>
      <c r="FV187" s="18"/>
      <c r="FW187" s="18"/>
      <c r="FX187" s="18"/>
      <c r="FY187" s="18"/>
      <c r="FZ187" s="18"/>
      <c r="GA187" s="18"/>
      <c r="GB187" s="18"/>
      <c r="GC187" s="18"/>
      <c r="GD187" s="18"/>
      <c r="GE187" s="18"/>
      <c r="GF187" s="18"/>
      <c r="GG187" s="18"/>
      <c r="GH187" s="18"/>
      <c r="GI187" s="18"/>
      <c r="GJ187" s="18"/>
      <c r="GK187" s="18"/>
      <c r="GL187" s="18"/>
      <c r="GM187" s="18"/>
      <c r="GN187" s="18"/>
      <c r="GO187" s="18"/>
      <c r="GP187" s="18"/>
      <c r="GQ187" s="18"/>
      <c r="GR187" s="18"/>
      <c r="GS187" s="18"/>
      <c r="GT187" s="18"/>
      <c r="GU187" s="18"/>
      <c r="GV187" s="18"/>
      <c r="GW187" s="18"/>
      <c r="GX187" s="18"/>
      <c r="GY187" s="18"/>
      <c r="GZ187" s="18"/>
      <c r="HA187" s="18"/>
      <c r="HB187" s="18"/>
      <c r="HC187" s="18"/>
      <c r="HD187" s="18"/>
      <c r="HE187" s="18"/>
      <c r="HF187" s="18"/>
      <c r="HG187" s="18"/>
      <c r="HH187" s="18"/>
      <c r="HI187" s="18"/>
      <c r="HJ187" s="18"/>
      <c r="HK187" s="18"/>
      <c r="HL187" s="18"/>
      <c r="HM187" s="18"/>
      <c r="HN187" s="18"/>
      <c r="HO187" s="18"/>
      <c r="HP187" s="18"/>
      <c r="HQ187" s="18"/>
      <c r="HR187" s="18"/>
      <c r="HS187" s="18"/>
      <c r="HT187" s="18"/>
      <c r="HU187" s="18"/>
      <c r="HV187" s="18"/>
      <c r="HW187" s="18"/>
      <c r="HX187" s="18"/>
      <c r="HY187" s="18"/>
      <c r="HZ187" s="18"/>
      <c r="IA187" s="18"/>
      <c r="IB187" s="18"/>
      <c r="IC187" s="18"/>
      <c r="ID187" s="18"/>
      <c r="IE187" s="18"/>
      <c r="IF187" s="18"/>
      <c r="IG187" s="18"/>
      <c r="IH187" s="18"/>
      <c r="II187" s="18"/>
      <c r="IJ187" s="18"/>
      <c r="IK187" s="18"/>
      <c r="IL187" s="18"/>
      <c r="IM187" s="18"/>
      <c r="IN187" s="18"/>
      <c r="IO187" s="18"/>
      <c r="IP187" s="18"/>
      <c r="IQ187" s="18"/>
      <c r="IR187" s="18"/>
      <c r="IS187" s="18"/>
      <c r="IT187" s="18"/>
      <c r="IU187" s="18"/>
      <c r="IV187" s="18"/>
      <c r="IW187" s="18"/>
      <c r="IX187" s="18"/>
      <c r="IY187" s="18"/>
      <c r="IZ187" s="18"/>
    </row>
    <row r="188" spans="2:260" s="20" customFormat="1">
      <c r="B188" s="18"/>
      <c r="C188" s="22"/>
      <c r="D188" s="23"/>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c r="IC188" s="18"/>
      <c r="ID188" s="18"/>
      <c r="IE188" s="18"/>
      <c r="IF188" s="18"/>
      <c r="IG188" s="18"/>
      <c r="IH188" s="18"/>
      <c r="II188" s="18"/>
      <c r="IJ188" s="18"/>
      <c r="IK188" s="18"/>
      <c r="IL188" s="18"/>
      <c r="IM188" s="18"/>
      <c r="IN188" s="18"/>
      <c r="IO188" s="18"/>
      <c r="IP188" s="18"/>
      <c r="IQ188" s="18"/>
      <c r="IR188" s="18"/>
      <c r="IS188" s="18"/>
      <c r="IT188" s="18"/>
      <c r="IU188" s="18"/>
      <c r="IV188" s="18"/>
      <c r="IW188" s="18"/>
      <c r="IX188" s="18"/>
      <c r="IY188" s="18"/>
      <c r="IZ188" s="18"/>
    </row>
    <row r="189" spans="2:260" s="20" customFormat="1">
      <c r="B189" s="18"/>
      <c r="C189" s="22"/>
      <c r="D189" s="23"/>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c r="DA189" s="18"/>
      <c r="DB189" s="18"/>
      <c r="DC189" s="18"/>
      <c r="DD189" s="18"/>
      <c r="DE189" s="18"/>
      <c r="DF189" s="18"/>
      <c r="DG189" s="18"/>
      <c r="DH189" s="18"/>
      <c r="DI189" s="18"/>
      <c r="DJ189" s="18"/>
      <c r="DK189" s="18"/>
      <c r="DL189" s="18"/>
      <c r="DM189" s="18"/>
      <c r="DN189" s="18"/>
      <c r="DO189" s="18"/>
      <c r="DP189" s="18"/>
      <c r="DQ189" s="18"/>
      <c r="DR189" s="18"/>
      <c r="DS189" s="18"/>
      <c r="DT189" s="18"/>
      <c r="DU189" s="18"/>
      <c r="DV189" s="18"/>
      <c r="DW189" s="18"/>
      <c r="DX189" s="18"/>
      <c r="DY189" s="18"/>
      <c r="DZ189" s="18"/>
      <c r="EA189" s="18"/>
      <c r="EB189" s="18"/>
      <c r="EC189" s="18"/>
      <c r="ED189" s="18"/>
      <c r="EE189" s="18"/>
      <c r="EF189" s="18"/>
      <c r="EG189" s="18"/>
      <c r="EH189" s="18"/>
      <c r="EI189" s="18"/>
      <c r="EJ189" s="18"/>
      <c r="EK189" s="18"/>
      <c r="EL189" s="18"/>
      <c r="EM189" s="18"/>
      <c r="EN189" s="18"/>
      <c r="EO189" s="18"/>
      <c r="EP189" s="18"/>
      <c r="EQ189" s="18"/>
      <c r="ER189" s="18"/>
      <c r="ES189" s="18"/>
      <c r="ET189" s="18"/>
      <c r="EU189" s="18"/>
      <c r="EV189" s="18"/>
      <c r="EW189" s="18"/>
      <c r="EX189" s="18"/>
      <c r="EY189" s="18"/>
      <c r="EZ189" s="18"/>
      <c r="FA189" s="18"/>
      <c r="FB189" s="18"/>
      <c r="FC189" s="18"/>
      <c r="FD189" s="18"/>
      <c r="FE189" s="18"/>
      <c r="FF189" s="18"/>
      <c r="FG189" s="18"/>
      <c r="FH189" s="18"/>
      <c r="FI189" s="18"/>
      <c r="FJ189" s="18"/>
      <c r="FK189" s="18"/>
      <c r="FL189" s="18"/>
      <c r="FM189" s="18"/>
      <c r="FN189" s="18"/>
      <c r="FO189" s="18"/>
      <c r="FP189" s="18"/>
      <c r="FQ189" s="18"/>
      <c r="FR189" s="18"/>
      <c r="FS189" s="18"/>
      <c r="FT189" s="18"/>
      <c r="FU189" s="18"/>
      <c r="FV189" s="18"/>
      <c r="FW189" s="18"/>
      <c r="FX189" s="18"/>
      <c r="FY189" s="18"/>
      <c r="FZ189" s="18"/>
      <c r="GA189" s="18"/>
      <c r="GB189" s="18"/>
      <c r="GC189" s="18"/>
      <c r="GD189" s="18"/>
      <c r="GE189" s="18"/>
      <c r="GF189" s="18"/>
      <c r="GG189" s="18"/>
      <c r="GH189" s="18"/>
      <c r="GI189" s="18"/>
      <c r="GJ189" s="18"/>
      <c r="GK189" s="18"/>
      <c r="GL189" s="18"/>
      <c r="GM189" s="18"/>
      <c r="GN189" s="18"/>
      <c r="GO189" s="18"/>
      <c r="GP189" s="18"/>
      <c r="GQ189" s="18"/>
      <c r="GR189" s="18"/>
      <c r="GS189" s="18"/>
      <c r="GT189" s="18"/>
      <c r="GU189" s="18"/>
      <c r="GV189" s="18"/>
      <c r="GW189" s="18"/>
      <c r="GX189" s="18"/>
      <c r="GY189" s="18"/>
      <c r="GZ189" s="18"/>
      <c r="HA189" s="18"/>
      <c r="HB189" s="18"/>
      <c r="HC189" s="18"/>
      <c r="HD189" s="18"/>
      <c r="HE189" s="18"/>
      <c r="HF189" s="18"/>
      <c r="HG189" s="18"/>
      <c r="HH189" s="18"/>
      <c r="HI189" s="18"/>
      <c r="HJ189" s="18"/>
      <c r="HK189" s="18"/>
      <c r="HL189" s="18"/>
      <c r="HM189" s="18"/>
      <c r="HN189" s="18"/>
      <c r="HO189" s="18"/>
      <c r="HP189" s="18"/>
      <c r="HQ189" s="18"/>
      <c r="HR189" s="18"/>
      <c r="HS189" s="18"/>
      <c r="HT189" s="18"/>
      <c r="HU189" s="18"/>
      <c r="HV189" s="18"/>
      <c r="HW189" s="18"/>
      <c r="HX189" s="18"/>
      <c r="HY189" s="18"/>
      <c r="HZ189" s="18"/>
      <c r="IA189" s="18"/>
      <c r="IB189" s="18"/>
      <c r="IC189" s="18"/>
      <c r="ID189" s="18"/>
      <c r="IE189" s="18"/>
      <c r="IF189" s="18"/>
      <c r="IG189" s="18"/>
      <c r="IH189" s="18"/>
      <c r="II189" s="18"/>
      <c r="IJ189" s="18"/>
      <c r="IK189" s="18"/>
      <c r="IL189" s="18"/>
      <c r="IM189" s="18"/>
      <c r="IN189" s="18"/>
      <c r="IO189" s="18"/>
      <c r="IP189" s="18"/>
      <c r="IQ189" s="18"/>
      <c r="IR189" s="18"/>
      <c r="IS189" s="18"/>
      <c r="IT189" s="18"/>
      <c r="IU189" s="18"/>
      <c r="IV189" s="18"/>
      <c r="IW189" s="18"/>
      <c r="IX189" s="18"/>
      <c r="IY189" s="18"/>
      <c r="IZ189" s="18"/>
    </row>
    <row r="190" spans="2:260" s="20" customFormat="1">
      <c r="B190" s="18"/>
      <c r="C190" s="22"/>
      <c r="D190" s="23"/>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c r="DY190" s="18"/>
      <c r="DZ190" s="18"/>
      <c r="EA190" s="18"/>
      <c r="EB190" s="18"/>
      <c r="EC190" s="18"/>
      <c r="ED190" s="18"/>
      <c r="EE190" s="18"/>
      <c r="EF190" s="18"/>
      <c r="EG190" s="18"/>
      <c r="EH190" s="18"/>
      <c r="EI190" s="18"/>
      <c r="EJ190" s="18"/>
      <c r="EK190" s="18"/>
      <c r="EL190" s="18"/>
      <c r="EM190" s="18"/>
      <c r="EN190" s="18"/>
      <c r="EO190" s="18"/>
      <c r="EP190" s="18"/>
      <c r="EQ190" s="18"/>
      <c r="ER190" s="18"/>
      <c r="ES190" s="18"/>
      <c r="ET190" s="18"/>
      <c r="EU190" s="18"/>
      <c r="EV190" s="18"/>
      <c r="EW190" s="18"/>
      <c r="EX190" s="18"/>
      <c r="EY190" s="18"/>
      <c r="EZ190" s="18"/>
      <c r="FA190" s="18"/>
      <c r="FB190" s="18"/>
      <c r="FC190" s="18"/>
      <c r="FD190" s="18"/>
      <c r="FE190" s="18"/>
      <c r="FF190" s="18"/>
      <c r="FG190" s="18"/>
      <c r="FH190" s="18"/>
      <c r="FI190" s="18"/>
      <c r="FJ190" s="18"/>
      <c r="FK190" s="18"/>
      <c r="FL190" s="18"/>
      <c r="FM190" s="18"/>
      <c r="FN190" s="18"/>
      <c r="FO190" s="18"/>
      <c r="FP190" s="18"/>
      <c r="FQ190" s="18"/>
      <c r="FR190" s="18"/>
      <c r="FS190" s="18"/>
      <c r="FT190" s="18"/>
      <c r="FU190" s="18"/>
      <c r="FV190" s="18"/>
      <c r="FW190" s="18"/>
      <c r="FX190" s="18"/>
      <c r="FY190" s="18"/>
      <c r="FZ190" s="18"/>
      <c r="GA190" s="18"/>
      <c r="GB190" s="18"/>
      <c r="GC190" s="18"/>
      <c r="GD190" s="18"/>
      <c r="GE190" s="18"/>
      <c r="GF190" s="18"/>
      <c r="GG190" s="18"/>
      <c r="GH190" s="18"/>
      <c r="GI190" s="18"/>
      <c r="GJ190" s="18"/>
      <c r="GK190" s="18"/>
      <c r="GL190" s="18"/>
      <c r="GM190" s="18"/>
      <c r="GN190" s="18"/>
      <c r="GO190" s="18"/>
      <c r="GP190" s="18"/>
      <c r="GQ190" s="18"/>
      <c r="GR190" s="18"/>
      <c r="GS190" s="18"/>
      <c r="GT190" s="18"/>
      <c r="GU190" s="18"/>
      <c r="GV190" s="18"/>
      <c r="GW190" s="18"/>
      <c r="GX190" s="18"/>
      <c r="GY190" s="18"/>
      <c r="GZ190" s="18"/>
      <c r="HA190" s="18"/>
      <c r="HB190" s="18"/>
      <c r="HC190" s="18"/>
      <c r="HD190" s="18"/>
      <c r="HE190" s="18"/>
      <c r="HF190" s="18"/>
      <c r="HG190" s="18"/>
      <c r="HH190" s="18"/>
      <c r="HI190" s="18"/>
      <c r="HJ190" s="18"/>
      <c r="HK190" s="18"/>
      <c r="HL190" s="18"/>
      <c r="HM190" s="18"/>
      <c r="HN190" s="18"/>
      <c r="HO190" s="18"/>
      <c r="HP190" s="18"/>
      <c r="HQ190" s="18"/>
      <c r="HR190" s="18"/>
      <c r="HS190" s="18"/>
      <c r="HT190" s="18"/>
      <c r="HU190" s="18"/>
      <c r="HV190" s="18"/>
      <c r="HW190" s="18"/>
      <c r="HX190" s="18"/>
      <c r="HY190" s="18"/>
      <c r="HZ190" s="18"/>
      <c r="IA190" s="18"/>
      <c r="IB190" s="18"/>
      <c r="IC190" s="18"/>
      <c r="ID190" s="18"/>
      <c r="IE190" s="18"/>
      <c r="IF190" s="18"/>
      <c r="IG190" s="18"/>
      <c r="IH190" s="18"/>
      <c r="II190" s="18"/>
      <c r="IJ190" s="18"/>
      <c r="IK190" s="18"/>
      <c r="IL190" s="18"/>
      <c r="IM190" s="18"/>
      <c r="IN190" s="18"/>
      <c r="IO190" s="18"/>
      <c r="IP190" s="18"/>
      <c r="IQ190" s="18"/>
      <c r="IR190" s="18"/>
      <c r="IS190" s="18"/>
      <c r="IT190" s="18"/>
      <c r="IU190" s="18"/>
      <c r="IV190" s="18"/>
      <c r="IW190" s="18"/>
      <c r="IX190" s="18"/>
      <c r="IY190" s="18"/>
      <c r="IZ190" s="18"/>
    </row>
    <row r="191" spans="2:260" s="20" customFormat="1">
      <c r="B191" s="18"/>
      <c r="C191" s="22"/>
      <c r="D191" s="23"/>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18"/>
      <c r="EB191" s="18"/>
      <c r="EC191" s="18"/>
      <c r="ED191" s="18"/>
      <c r="EE191" s="18"/>
      <c r="EF191" s="18"/>
      <c r="EG191" s="18"/>
      <c r="EH191" s="18"/>
      <c r="EI191" s="18"/>
      <c r="EJ191" s="18"/>
      <c r="EK191" s="18"/>
      <c r="EL191" s="18"/>
      <c r="EM191" s="18"/>
      <c r="EN191" s="18"/>
      <c r="EO191" s="18"/>
      <c r="EP191" s="18"/>
      <c r="EQ191" s="18"/>
      <c r="ER191" s="18"/>
      <c r="ES191" s="18"/>
      <c r="ET191" s="18"/>
      <c r="EU191" s="18"/>
      <c r="EV191" s="18"/>
      <c r="EW191" s="18"/>
      <c r="EX191" s="18"/>
      <c r="EY191" s="18"/>
      <c r="EZ191" s="18"/>
      <c r="FA191" s="18"/>
      <c r="FB191" s="18"/>
      <c r="FC191" s="18"/>
      <c r="FD191" s="18"/>
      <c r="FE191" s="18"/>
      <c r="FF191" s="18"/>
      <c r="FG191" s="18"/>
      <c r="FH191" s="18"/>
      <c r="FI191" s="18"/>
      <c r="FJ191" s="18"/>
      <c r="FK191" s="18"/>
      <c r="FL191" s="18"/>
      <c r="FM191" s="18"/>
      <c r="FN191" s="18"/>
      <c r="FO191" s="18"/>
      <c r="FP191" s="18"/>
      <c r="FQ191" s="18"/>
      <c r="FR191" s="18"/>
      <c r="FS191" s="18"/>
      <c r="FT191" s="18"/>
      <c r="FU191" s="18"/>
      <c r="FV191" s="18"/>
      <c r="FW191" s="18"/>
      <c r="FX191" s="18"/>
      <c r="FY191" s="18"/>
      <c r="FZ191" s="18"/>
      <c r="GA191" s="18"/>
      <c r="GB191" s="18"/>
      <c r="GC191" s="18"/>
      <c r="GD191" s="18"/>
      <c r="GE191" s="18"/>
      <c r="GF191" s="18"/>
      <c r="GG191" s="18"/>
      <c r="GH191" s="18"/>
      <c r="GI191" s="18"/>
      <c r="GJ191" s="18"/>
      <c r="GK191" s="18"/>
      <c r="GL191" s="18"/>
      <c r="GM191" s="18"/>
      <c r="GN191" s="18"/>
      <c r="GO191" s="18"/>
      <c r="GP191" s="18"/>
      <c r="GQ191" s="18"/>
      <c r="GR191" s="18"/>
      <c r="GS191" s="18"/>
      <c r="GT191" s="18"/>
      <c r="GU191" s="18"/>
      <c r="GV191" s="18"/>
      <c r="GW191" s="18"/>
      <c r="GX191" s="18"/>
      <c r="GY191" s="18"/>
      <c r="GZ191" s="18"/>
      <c r="HA191" s="18"/>
      <c r="HB191" s="18"/>
      <c r="HC191" s="18"/>
      <c r="HD191" s="18"/>
      <c r="HE191" s="18"/>
      <c r="HF191" s="18"/>
      <c r="HG191" s="18"/>
      <c r="HH191" s="18"/>
      <c r="HI191" s="18"/>
      <c r="HJ191" s="18"/>
      <c r="HK191" s="18"/>
      <c r="HL191" s="18"/>
      <c r="HM191" s="18"/>
      <c r="HN191" s="18"/>
      <c r="HO191" s="18"/>
      <c r="HP191" s="18"/>
      <c r="HQ191" s="18"/>
      <c r="HR191" s="18"/>
      <c r="HS191" s="18"/>
      <c r="HT191" s="18"/>
      <c r="HU191" s="18"/>
      <c r="HV191" s="18"/>
      <c r="HW191" s="18"/>
      <c r="HX191" s="18"/>
      <c r="HY191" s="18"/>
      <c r="HZ191" s="18"/>
      <c r="IA191" s="18"/>
      <c r="IB191" s="18"/>
      <c r="IC191" s="18"/>
      <c r="ID191" s="18"/>
      <c r="IE191" s="18"/>
      <c r="IF191" s="18"/>
      <c r="IG191" s="18"/>
      <c r="IH191" s="18"/>
      <c r="II191" s="18"/>
      <c r="IJ191" s="18"/>
      <c r="IK191" s="18"/>
      <c r="IL191" s="18"/>
      <c r="IM191" s="18"/>
      <c r="IN191" s="18"/>
      <c r="IO191" s="18"/>
      <c r="IP191" s="18"/>
      <c r="IQ191" s="18"/>
      <c r="IR191" s="18"/>
      <c r="IS191" s="18"/>
      <c r="IT191" s="18"/>
      <c r="IU191" s="18"/>
      <c r="IV191" s="18"/>
      <c r="IW191" s="18"/>
      <c r="IX191" s="18"/>
      <c r="IY191" s="18"/>
      <c r="IZ191" s="18"/>
    </row>
    <row r="192" spans="2:260" s="20" customFormat="1">
      <c r="B192" s="18"/>
      <c r="C192" s="22"/>
      <c r="D192" s="23"/>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8"/>
      <c r="EQ192" s="18"/>
      <c r="ER192" s="18"/>
      <c r="ES192" s="18"/>
      <c r="ET192" s="18"/>
      <c r="EU192" s="18"/>
      <c r="EV192" s="18"/>
      <c r="EW192" s="18"/>
      <c r="EX192" s="18"/>
      <c r="EY192" s="18"/>
      <c r="EZ192" s="18"/>
      <c r="FA192" s="18"/>
      <c r="FB192" s="18"/>
      <c r="FC192" s="18"/>
      <c r="FD192" s="18"/>
      <c r="FE192" s="18"/>
      <c r="FF192" s="18"/>
      <c r="FG192" s="18"/>
      <c r="FH192" s="18"/>
      <c r="FI192" s="18"/>
      <c r="FJ192" s="18"/>
      <c r="FK192" s="18"/>
      <c r="FL192" s="18"/>
      <c r="FM192" s="18"/>
      <c r="FN192" s="18"/>
      <c r="FO192" s="18"/>
      <c r="FP192" s="18"/>
      <c r="FQ192" s="18"/>
      <c r="FR192" s="18"/>
      <c r="FS192" s="18"/>
      <c r="FT192" s="18"/>
      <c r="FU192" s="18"/>
      <c r="FV192" s="18"/>
      <c r="FW192" s="18"/>
      <c r="FX192" s="18"/>
      <c r="FY192" s="18"/>
      <c r="FZ192" s="18"/>
      <c r="GA192" s="18"/>
      <c r="GB192" s="18"/>
      <c r="GC192" s="18"/>
      <c r="GD192" s="18"/>
      <c r="GE192" s="18"/>
      <c r="GF192" s="18"/>
      <c r="GG192" s="18"/>
      <c r="GH192" s="18"/>
      <c r="GI192" s="18"/>
      <c r="GJ192" s="18"/>
      <c r="GK192" s="18"/>
      <c r="GL192" s="18"/>
      <c r="GM192" s="18"/>
      <c r="GN192" s="18"/>
      <c r="GO192" s="18"/>
      <c r="GP192" s="18"/>
      <c r="GQ192" s="18"/>
      <c r="GR192" s="18"/>
      <c r="GS192" s="18"/>
      <c r="GT192" s="18"/>
      <c r="GU192" s="18"/>
      <c r="GV192" s="18"/>
      <c r="GW192" s="18"/>
      <c r="GX192" s="18"/>
      <c r="GY192" s="18"/>
      <c r="GZ192" s="18"/>
      <c r="HA192" s="18"/>
      <c r="HB192" s="18"/>
      <c r="HC192" s="18"/>
      <c r="HD192" s="18"/>
      <c r="HE192" s="18"/>
      <c r="HF192" s="18"/>
      <c r="HG192" s="18"/>
      <c r="HH192" s="18"/>
      <c r="HI192" s="18"/>
      <c r="HJ192" s="18"/>
      <c r="HK192" s="18"/>
      <c r="HL192" s="18"/>
      <c r="HM192" s="18"/>
      <c r="HN192" s="18"/>
      <c r="HO192" s="18"/>
      <c r="HP192" s="18"/>
      <c r="HQ192" s="18"/>
      <c r="HR192" s="18"/>
      <c r="HS192" s="18"/>
      <c r="HT192" s="18"/>
      <c r="HU192" s="18"/>
      <c r="HV192" s="18"/>
      <c r="HW192" s="18"/>
      <c r="HX192" s="18"/>
      <c r="HY192" s="18"/>
      <c r="HZ192" s="18"/>
      <c r="IA192" s="18"/>
      <c r="IB192" s="18"/>
      <c r="IC192" s="18"/>
      <c r="ID192" s="18"/>
      <c r="IE192" s="18"/>
      <c r="IF192" s="18"/>
      <c r="IG192" s="18"/>
      <c r="IH192" s="18"/>
      <c r="II192" s="18"/>
      <c r="IJ192" s="18"/>
      <c r="IK192" s="18"/>
      <c r="IL192" s="18"/>
      <c r="IM192" s="18"/>
      <c r="IN192" s="18"/>
      <c r="IO192" s="18"/>
      <c r="IP192" s="18"/>
      <c r="IQ192" s="18"/>
      <c r="IR192" s="18"/>
      <c r="IS192" s="18"/>
      <c r="IT192" s="18"/>
      <c r="IU192" s="18"/>
      <c r="IV192" s="18"/>
      <c r="IW192" s="18"/>
      <c r="IX192" s="18"/>
      <c r="IY192" s="18"/>
      <c r="IZ192" s="18"/>
    </row>
    <row r="193" spans="2:260" s="20" customFormat="1">
      <c r="B193" s="18"/>
      <c r="C193" s="22"/>
      <c r="D193" s="23"/>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18"/>
      <c r="EB193" s="18"/>
      <c r="EC193" s="18"/>
      <c r="ED193" s="18"/>
      <c r="EE193" s="18"/>
      <c r="EF193" s="18"/>
      <c r="EG193" s="18"/>
      <c r="EH193" s="18"/>
      <c r="EI193" s="18"/>
      <c r="EJ193" s="18"/>
      <c r="EK193" s="18"/>
      <c r="EL193" s="18"/>
      <c r="EM193" s="18"/>
      <c r="EN193" s="18"/>
      <c r="EO193" s="18"/>
      <c r="EP193" s="18"/>
      <c r="EQ193" s="18"/>
      <c r="ER193" s="18"/>
      <c r="ES193" s="18"/>
      <c r="ET193" s="18"/>
      <c r="EU193" s="18"/>
      <c r="EV193" s="18"/>
      <c r="EW193" s="18"/>
      <c r="EX193" s="18"/>
      <c r="EY193" s="18"/>
      <c r="EZ193" s="18"/>
      <c r="FA193" s="18"/>
      <c r="FB193" s="18"/>
      <c r="FC193" s="18"/>
      <c r="FD193" s="18"/>
      <c r="FE193" s="18"/>
      <c r="FF193" s="18"/>
      <c r="FG193" s="18"/>
      <c r="FH193" s="18"/>
      <c r="FI193" s="18"/>
      <c r="FJ193" s="18"/>
      <c r="FK193" s="18"/>
      <c r="FL193" s="18"/>
      <c r="FM193" s="18"/>
      <c r="FN193" s="18"/>
      <c r="FO193" s="18"/>
      <c r="FP193" s="18"/>
      <c r="FQ193" s="18"/>
      <c r="FR193" s="18"/>
      <c r="FS193" s="18"/>
      <c r="FT193" s="18"/>
      <c r="FU193" s="18"/>
      <c r="FV193" s="18"/>
      <c r="FW193" s="18"/>
      <c r="FX193" s="18"/>
      <c r="FY193" s="18"/>
      <c r="FZ193" s="18"/>
      <c r="GA193" s="18"/>
      <c r="GB193" s="18"/>
      <c r="GC193" s="18"/>
      <c r="GD193" s="18"/>
      <c r="GE193" s="18"/>
      <c r="GF193" s="18"/>
      <c r="GG193" s="18"/>
      <c r="GH193" s="18"/>
      <c r="GI193" s="18"/>
      <c r="GJ193" s="18"/>
      <c r="GK193" s="18"/>
      <c r="GL193" s="18"/>
      <c r="GM193" s="18"/>
      <c r="GN193" s="18"/>
      <c r="GO193" s="18"/>
      <c r="GP193" s="18"/>
      <c r="GQ193" s="18"/>
      <c r="GR193" s="18"/>
      <c r="GS193" s="18"/>
      <c r="GT193" s="18"/>
      <c r="GU193" s="18"/>
      <c r="GV193" s="18"/>
      <c r="GW193" s="18"/>
      <c r="GX193" s="18"/>
      <c r="GY193" s="18"/>
      <c r="GZ193" s="18"/>
      <c r="HA193" s="18"/>
      <c r="HB193" s="18"/>
      <c r="HC193" s="18"/>
      <c r="HD193" s="18"/>
      <c r="HE193" s="18"/>
      <c r="HF193" s="18"/>
      <c r="HG193" s="18"/>
      <c r="HH193" s="18"/>
      <c r="HI193" s="18"/>
      <c r="HJ193" s="18"/>
      <c r="HK193" s="18"/>
      <c r="HL193" s="18"/>
      <c r="HM193" s="18"/>
      <c r="HN193" s="18"/>
      <c r="HO193" s="18"/>
      <c r="HP193" s="18"/>
      <c r="HQ193" s="18"/>
      <c r="HR193" s="18"/>
      <c r="HS193" s="18"/>
      <c r="HT193" s="18"/>
      <c r="HU193" s="18"/>
      <c r="HV193" s="18"/>
      <c r="HW193" s="18"/>
      <c r="HX193" s="18"/>
      <c r="HY193" s="18"/>
      <c r="HZ193" s="18"/>
      <c r="IA193" s="18"/>
      <c r="IB193" s="18"/>
      <c r="IC193" s="18"/>
      <c r="ID193" s="18"/>
      <c r="IE193" s="18"/>
      <c r="IF193" s="18"/>
      <c r="IG193" s="18"/>
      <c r="IH193" s="18"/>
      <c r="II193" s="18"/>
      <c r="IJ193" s="18"/>
      <c r="IK193" s="18"/>
      <c r="IL193" s="18"/>
      <c r="IM193" s="18"/>
      <c r="IN193" s="18"/>
      <c r="IO193" s="18"/>
      <c r="IP193" s="18"/>
      <c r="IQ193" s="18"/>
      <c r="IR193" s="18"/>
      <c r="IS193" s="18"/>
      <c r="IT193" s="18"/>
      <c r="IU193" s="18"/>
      <c r="IV193" s="18"/>
      <c r="IW193" s="18"/>
      <c r="IX193" s="18"/>
      <c r="IY193" s="18"/>
      <c r="IZ193" s="18"/>
    </row>
    <row r="194" spans="2:260" s="20" customFormat="1">
      <c r="B194" s="18"/>
      <c r="C194" s="22"/>
      <c r="D194" s="23"/>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18"/>
      <c r="EB194" s="18"/>
      <c r="EC194" s="18"/>
      <c r="ED194" s="18"/>
      <c r="EE194" s="18"/>
      <c r="EF194" s="18"/>
      <c r="EG194" s="18"/>
      <c r="EH194" s="18"/>
      <c r="EI194" s="18"/>
      <c r="EJ194" s="18"/>
      <c r="EK194" s="18"/>
      <c r="EL194" s="18"/>
      <c r="EM194" s="18"/>
      <c r="EN194" s="18"/>
      <c r="EO194" s="18"/>
      <c r="EP194" s="18"/>
      <c r="EQ194" s="18"/>
      <c r="ER194" s="18"/>
      <c r="ES194" s="18"/>
      <c r="ET194" s="18"/>
      <c r="EU194" s="18"/>
      <c r="EV194" s="18"/>
      <c r="EW194" s="18"/>
      <c r="EX194" s="18"/>
      <c r="EY194" s="18"/>
      <c r="EZ194" s="18"/>
      <c r="FA194" s="18"/>
      <c r="FB194" s="18"/>
      <c r="FC194" s="18"/>
      <c r="FD194" s="18"/>
      <c r="FE194" s="18"/>
      <c r="FF194" s="18"/>
      <c r="FG194" s="18"/>
      <c r="FH194" s="18"/>
      <c r="FI194" s="18"/>
      <c r="FJ194" s="18"/>
      <c r="FK194" s="18"/>
      <c r="FL194" s="18"/>
      <c r="FM194" s="18"/>
      <c r="FN194" s="18"/>
      <c r="FO194" s="18"/>
      <c r="FP194" s="18"/>
      <c r="FQ194" s="18"/>
      <c r="FR194" s="18"/>
      <c r="FS194" s="18"/>
      <c r="FT194" s="18"/>
      <c r="FU194" s="18"/>
      <c r="FV194" s="18"/>
      <c r="FW194" s="18"/>
      <c r="FX194" s="18"/>
      <c r="FY194" s="18"/>
      <c r="FZ194" s="18"/>
      <c r="GA194" s="18"/>
      <c r="GB194" s="18"/>
      <c r="GC194" s="18"/>
      <c r="GD194" s="18"/>
      <c r="GE194" s="18"/>
      <c r="GF194" s="18"/>
      <c r="GG194" s="18"/>
      <c r="GH194" s="18"/>
      <c r="GI194" s="18"/>
      <c r="GJ194" s="18"/>
      <c r="GK194" s="18"/>
      <c r="GL194" s="18"/>
      <c r="GM194" s="18"/>
      <c r="GN194" s="18"/>
      <c r="GO194" s="18"/>
      <c r="GP194" s="18"/>
      <c r="GQ194" s="18"/>
      <c r="GR194" s="18"/>
      <c r="GS194" s="18"/>
      <c r="GT194" s="18"/>
      <c r="GU194" s="18"/>
      <c r="GV194" s="18"/>
      <c r="GW194" s="18"/>
      <c r="GX194" s="18"/>
      <c r="GY194" s="18"/>
      <c r="GZ194" s="18"/>
      <c r="HA194" s="18"/>
      <c r="HB194" s="18"/>
      <c r="HC194" s="18"/>
      <c r="HD194" s="18"/>
      <c r="HE194" s="18"/>
      <c r="HF194" s="18"/>
      <c r="HG194" s="18"/>
      <c r="HH194" s="18"/>
      <c r="HI194" s="18"/>
      <c r="HJ194" s="18"/>
      <c r="HK194" s="18"/>
      <c r="HL194" s="18"/>
      <c r="HM194" s="18"/>
      <c r="HN194" s="18"/>
      <c r="HO194" s="18"/>
      <c r="HP194" s="18"/>
      <c r="HQ194" s="18"/>
      <c r="HR194" s="18"/>
      <c r="HS194" s="18"/>
      <c r="HT194" s="18"/>
      <c r="HU194" s="18"/>
      <c r="HV194" s="18"/>
      <c r="HW194" s="18"/>
      <c r="HX194" s="18"/>
      <c r="HY194" s="18"/>
      <c r="HZ194" s="18"/>
      <c r="IA194" s="18"/>
      <c r="IB194" s="18"/>
      <c r="IC194" s="18"/>
      <c r="ID194" s="18"/>
      <c r="IE194" s="18"/>
      <c r="IF194" s="18"/>
      <c r="IG194" s="18"/>
      <c r="IH194" s="18"/>
      <c r="II194" s="18"/>
      <c r="IJ194" s="18"/>
      <c r="IK194" s="18"/>
      <c r="IL194" s="18"/>
      <c r="IM194" s="18"/>
      <c r="IN194" s="18"/>
      <c r="IO194" s="18"/>
      <c r="IP194" s="18"/>
      <c r="IQ194" s="18"/>
      <c r="IR194" s="18"/>
      <c r="IS194" s="18"/>
      <c r="IT194" s="18"/>
      <c r="IU194" s="18"/>
      <c r="IV194" s="18"/>
      <c r="IW194" s="18"/>
      <c r="IX194" s="18"/>
      <c r="IY194" s="18"/>
      <c r="IZ194" s="18"/>
    </row>
    <row r="195" spans="2:260" ht="15" customHeight="1"/>
    <row r="196" spans="2:260" ht="15" customHeight="1"/>
    <row r="197" spans="2:260" ht="15" customHeight="1"/>
    <row r="198" spans="2:260" ht="15" customHeight="1"/>
    <row r="199" spans="2:260" ht="15" customHeight="1"/>
    <row r="200" spans="2:260" ht="15" customHeight="1"/>
    <row r="201" spans="2:260" ht="15" customHeight="1"/>
    <row r="202" spans="2:260" ht="15" customHeight="1"/>
    <row r="203" spans="2:260" ht="15" customHeight="1"/>
    <row r="204" spans="2:260" ht="15" customHeight="1"/>
    <row r="205" spans="2:260" ht="15" customHeight="1"/>
    <row r="206" spans="2:260" ht="15" customHeight="1"/>
    <row r="207" spans="2:260" ht="15" customHeight="1"/>
    <row r="208" spans="2:260"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sheetData>
  <sheetProtection algorithmName="SHA-512" hashValue="zqasBBFa5T9MvHPBPrxdhQS2dQ4nOIclwmNm1SLsGx6pjCN6cRtDu9ZNOTJ+xk5SVRYAm/ufqHtwxHF9Z7RrQA==" saltValue="9CkmRoS2pnMxRKx2NjBWFQ==" spinCount="100000" sheet="1" objects="1" scenarios="1"/>
  <mergeCells count="209">
    <mergeCell ref="H3:H4"/>
    <mergeCell ref="B22:D22"/>
    <mergeCell ref="B23:D23"/>
    <mergeCell ref="B24:D24"/>
    <mergeCell ref="I3:I4"/>
    <mergeCell ref="B6:D6"/>
    <mergeCell ref="B19:D19"/>
    <mergeCell ref="B20:D20"/>
    <mergeCell ref="B21:D21"/>
    <mergeCell ref="B7:D7"/>
    <mergeCell ref="B8:D8"/>
    <mergeCell ref="B9:D9"/>
    <mergeCell ref="B10:D10"/>
    <mergeCell ref="B11:D11"/>
    <mergeCell ref="B12:D12"/>
    <mergeCell ref="B13:D13"/>
    <mergeCell ref="B14:D14"/>
    <mergeCell ref="B15:D15"/>
    <mergeCell ref="B16:D16"/>
    <mergeCell ref="B17:D17"/>
    <mergeCell ref="B18:D18"/>
    <mergeCell ref="F3:F4"/>
    <mergeCell ref="G3:G4"/>
    <mergeCell ref="A3:D4"/>
    <mergeCell ref="R59:T59"/>
    <mergeCell ref="V59:X59"/>
    <mergeCell ref="Z59:AB59"/>
    <mergeCell ref="AD59:AF59"/>
    <mergeCell ref="AH59:AJ59"/>
    <mergeCell ref="AL59:AN59"/>
    <mergeCell ref="N59:P59"/>
    <mergeCell ref="B49:D49"/>
    <mergeCell ref="B50:D50"/>
    <mergeCell ref="B51:D51"/>
    <mergeCell ref="B52:D52"/>
    <mergeCell ref="B53:D53"/>
    <mergeCell ref="B54:D54"/>
    <mergeCell ref="B55:D55"/>
    <mergeCell ref="B56:D56"/>
    <mergeCell ref="B57:D57"/>
    <mergeCell ref="B58:D58"/>
    <mergeCell ref="B59:D59"/>
    <mergeCell ref="BN59:BP59"/>
    <mergeCell ref="BR59:BT59"/>
    <mergeCell ref="BV59:BX59"/>
    <mergeCell ref="BZ59:CB59"/>
    <mergeCell ref="CD59:CF59"/>
    <mergeCell ref="CH59:CJ59"/>
    <mergeCell ref="AP59:AR59"/>
    <mergeCell ref="AT59:AV59"/>
    <mergeCell ref="AX59:AZ59"/>
    <mergeCell ref="BB59:BD59"/>
    <mergeCell ref="BF59:BH59"/>
    <mergeCell ref="BJ59:BL59"/>
    <mergeCell ref="DJ59:DL59"/>
    <mergeCell ref="DN59:DP59"/>
    <mergeCell ref="DR59:DT59"/>
    <mergeCell ref="DV59:DX59"/>
    <mergeCell ref="DZ59:EB59"/>
    <mergeCell ref="ED59:EF59"/>
    <mergeCell ref="CL59:CN59"/>
    <mergeCell ref="CP59:CR59"/>
    <mergeCell ref="CT59:CV59"/>
    <mergeCell ref="CX59:CZ59"/>
    <mergeCell ref="DB59:DD59"/>
    <mergeCell ref="DF59:DH59"/>
    <mergeCell ref="GX59:GZ59"/>
    <mergeCell ref="FF59:FH59"/>
    <mergeCell ref="FJ59:FL59"/>
    <mergeCell ref="FN59:FP59"/>
    <mergeCell ref="FR59:FT59"/>
    <mergeCell ref="FV59:FX59"/>
    <mergeCell ref="FZ59:GB59"/>
    <mergeCell ref="EH59:EJ59"/>
    <mergeCell ref="EL59:EN59"/>
    <mergeCell ref="EP59:ER59"/>
    <mergeCell ref="ET59:EV59"/>
    <mergeCell ref="EX59:EZ59"/>
    <mergeCell ref="FB59:FD59"/>
    <mergeCell ref="N62:P62"/>
    <mergeCell ref="R62:T62"/>
    <mergeCell ref="V62:X62"/>
    <mergeCell ref="Z62:AB62"/>
    <mergeCell ref="AD62:AF62"/>
    <mergeCell ref="AH62:AJ62"/>
    <mergeCell ref="IX59:IZ59"/>
    <mergeCell ref="HZ59:IB59"/>
    <mergeCell ref="ID59:IF59"/>
    <mergeCell ref="IH59:IJ59"/>
    <mergeCell ref="IL59:IN59"/>
    <mergeCell ref="IP59:IR59"/>
    <mergeCell ref="IT59:IV59"/>
    <mergeCell ref="HB59:HD59"/>
    <mergeCell ref="HF59:HH59"/>
    <mergeCell ref="HJ59:HL59"/>
    <mergeCell ref="HN59:HP59"/>
    <mergeCell ref="HR59:HT59"/>
    <mergeCell ref="HV59:HX59"/>
    <mergeCell ref="GD59:GF59"/>
    <mergeCell ref="GH59:GJ59"/>
    <mergeCell ref="GL59:GN59"/>
    <mergeCell ref="GP59:GR59"/>
    <mergeCell ref="GT59:GV59"/>
    <mergeCell ref="BJ62:BL62"/>
    <mergeCell ref="BN62:BP62"/>
    <mergeCell ref="BR62:BT62"/>
    <mergeCell ref="BV62:BX62"/>
    <mergeCell ref="BZ62:CB62"/>
    <mergeCell ref="CD62:CF62"/>
    <mergeCell ref="AL62:AN62"/>
    <mergeCell ref="AP62:AR62"/>
    <mergeCell ref="AT62:AV62"/>
    <mergeCell ref="AX62:AZ62"/>
    <mergeCell ref="BB62:BD62"/>
    <mergeCell ref="BF62:BH62"/>
    <mergeCell ref="DF62:DH62"/>
    <mergeCell ref="DJ62:DL62"/>
    <mergeCell ref="DN62:DP62"/>
    <mergeCell ref="DR62:DT62"/>
    <mergeCell ref="DV62:DX62"/>
    <mergeCell ref="DZ62:EB62"/>
    <mergeCell ref="CH62:CJ62"/>
    <mergeCell ref="CL62:CN62"/>
    <mergeCell ref="CP62:CR62"/>
    <mergeCell ref="CT62:CV62"/>
    <mergeCell ref="CX62:CZ62"/>
    <mergeCell ref="DB62:DD62"/>
    <mergeCell ref="FJ62:FL62"/>
    <mergeCell ref="FN62:FP62"/>
    <mergeCell ref="FR62:FT62"/>
    <mergeCell ref="FV62:FX62"/>
    <mergeCell ref="ED62:EF62"/>
    <mergeCell ref="EH62:EJ62"/>
    <mergeCell ref="EL62:EN62"/>
    <mergeCell ref="EP62:ER62"/>
    <mergeCell ref="ET62:EV62"/>
    <mergeCell ref="EX62:EZ62"/>
    <mergeCell ref="E3:E4"/>
    <mergeCell ref="IT62:IV62"/>
    <mergeCell ref="IX62:IZ62"/>
    <mergeCell ref="HV62:HX62"/>
    <mergeCell ref="HZ62:IB62"/>
    <mergeCell ref="ID62:IF62"/>
    <mergeCell ref="IH62:IJ62"/>
    <mergeCell ref="IL62:IN62"/>
    <mergeCell ref="IP62:IR62"/>
    <mergeCell ref="GX62:GZ62"/>
    <mergeCell ref="HB62:HD62"/>
    <mergeCell ref="HF62:HH62"/>
    <mergeCell ref="HJ62:HL62"/>
    <mergeCell ref="HN62:HP62"/>
    <mergeCell ref="HR62:HT62"/>
    <mergeCell ref="FZ62:GB62"/>
    <mergeCell ref="GD62:GF62"/>
    <mergeCell ref="GH62:GJ62"/>
    <mergeCell ref="GL62:GN62"/>
    <mergeCell ref="GP62:GR62"/>
    <mergeCell ref="GT62:GV62"/>
    <mergeCell ref="FB62:FD62"/>
    <mergeCell ref="FF62:FH62"/>
    <mergeCell ref="K3:K4"/>
    <mergeCell ref="B37:D37"/>
    <mergeCell ref="B25:D25"/>
    <mergeCell ref="B26:D26"/>
    <mergeCell ref="B27:D27"/>
    <mergeCell ref="B28:D28"/>
    <mergeCell ref="B29:D29"/>
    <mergeCell ref="B30:D30"/>
    <mergeCell ref="B43:D43"/>
    <mergeCell ref="B44:D44"/>
    <mergeCell ref="B45:D45"/>
    <mergeCell ref="B46:D46"/>
    <mergeCell ref="B47:D47"/>
    <mergeCell ref="B48:D48"/>
    <mergeCell ref="B75:D75"/>
    <mergeCell ref="B76:D76"/>
    <mergeCell ref="B77:D77"/>
    <mergeCell ref="A78:D78"/>
    <mergeCell ref="B63:D63"/>
    <mergeCell ref="B64:D64"/>
    <mergeCell ref="B65:D65"/>
    <mergeCell ref="B66:D66"/>
    <mergeCell ref="B60:D60"/>
    <mergeCell ref="B61:D61"/>
    <mergeCell ref="B62:D62"/>
    <mergeCell ref="L3:L4"/>
    <mergeCell ref="J3:J4"/>
    <mergeCell ref="A1:L1"/>
    <mergeCell ref="A2:L2"/>
    <mergeCell ref="B69:D69"/>
    <mergeCell ref="A80:D80"/>
    <mergeCell ref="B68:D68"/>
    <mergeCell ref="B38:D38"/>
    <mergeCell ref="B39:D39"/>
    <mergeCell ref="B40:D40"/>
    <mergeCell ref="B41:D41"/>
    <mergeCell ref="B42:D42"/>
    <mergeCell ref="B31:D31"/>
    <mergeCell ref="B32:D32"/>
    <mergeCell ref="B33:D33"/>
    <mergeCell ref="B67:D67"/>
    <mergeCell ref="B34:D34"/>
    <mergeCell ref="B35:D35"/>
    <mergeCell ref="B36:D36"/>
    <mergeCell ref="B70:D70"/>
    <mergeCell ref="B71:D71"/>
    <mergeCell ref="B72:D72"/>
    <mergeCell ref="B73:D73"/>
    <mergeCell ref="B74:D74"/>
  </mergeCells>
  <dataValidations count="1">
    <dataValidation type="whole" operator="greaterThanOrEqual" allowBlank="1" showInputMessage="1" showErrorMessage="1" sqref="H74 H24 H44 H34 H54 H58 H66 H70">
      <formula1>0</formula1>
    </dataValidation>
  </dataValidations>
  <printOptions horizontalCentered="1"/>
  <pageMargins left="0.25" right="0.25" top="0.75" bottom="0.75" header="0.3" footer="0.3"/>
  <pageSetup paperSize="5" scale="41" orientation="landscape" r:id="rId1"/>
  <headerFooter>
    <oddFooter xml:space="preserve">&amp;L&amp;"-,Cursiva"&amp;10Ejercicio Fiscal 2019&amp;R&amp;"-,Cursiva"&amp;10Página &amp;P de &amp;N&amp;K00+000-&amp;"-,Normal"----------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2" tint="-0.499984740745262"/>
  </sheetPr>
  <dimension ref="A1:IT423"/>
  <sheetViews>
    <sheetView showGridLines="0" topLeftCell="A22" zoomScale="110" zoomScaleNormal="110" workbookViewId="0">
      <selection activeCell="D8" sqref="D8"/>
    </sheetView>
  </sheetViews>
  <sheetFormatPr baseColWidth="10" defaultColWidth="0.28515625" defaultRowHeight="15" customHeight="1" zeroHeight="1"/>
  <cols>
    <col min="1" max="1" width="9.42578125" style="29" customWidth="1"/>
    <col min="2" max="2" width="6.140625" style="29" customWidth="1"/>
    <col min="3" max="3" width="56.42578125" style="29" customWidth="1"/>
    <col min="4" max="4" width="31.42578125" style="24" customWidth="1"/>
    <col min="5" max="5" width="0.28515625" customWidth="1"/>
    <col min="6" max="14" width="0" hidden="1" customWidth="1"/>
    <col min="15" max="254" width="11.42578125" hidden="1" customWidth="1"/>
    <col min="255" max="255" width="0.85546875" customWidth="1"/>
  </cols>
  <sheetData>
    <row r="1" spans="1:5" s="106" customFormat="1" ht="27" customHeight="1">
      <c r="A1" s="493" t="s">
        <v>914</v>
      </c>
      <c r="B1" s="494"/>
      <c r="C1" s="494"/>
      <c r="D1" s="495"/>
    </row>
    <row r="2" spans="1:5" s="66" customFormat="1" ht="24" customHeight="1">
      <c r="A2" s="490" t="str">
        <f>'ESTIMACIÓN DE INGRESOS'!A2:C2</f>
        <v>INSTITUTO MUNICIPAL DE LAS MUJERES DE IXTLAHUACAN DE LOS MEMBRILLOS, JALISCO.</v>
      </c>
      <c r="B2" s="491"/>
      <c r="C2" s="491"/>
      <c r="D2" s="492"/>
    </row>
    <row r="3" spans="1:5" s="66" customFormat="1" ht="6.75" customHeight="1">
      <c r="A3" s="96"/>
      <c r="D3" s="107"/>
    </row>
    <row r="4" spans="1:5" s="98" customFormat="1" ht="15.75">
      <c r="A4" s="486" t="s">
        <v>551</v>
      </c>
      <c r="B4" s="488" t="s">
        <v>552</v>
      </c>
      <c r="C4" s="488" t="s">
        <v>553</v>
      </c>
      <c r="D4" s="254" t="s">
        <v>827</v>
      </c>
      <c r="E4" s="97"/>
    </row>
    <row r="5" spans="1:5" s="100" customFormat="1" ht="15.75">
      <c r="A5" s="487"/>
      <c r="B5" s="489"/>
      <c r="C5" s="489"/>
      <c r="D5" s="255" t="s">
        <v>140</v>
      </c>
      <c r="E5" s="99"/>
    </row>
    <row r="6" spans="1:5" s="103" customFormat="1" ht="25.5" customHeight="1">
      <c r="A6" s="101" t="s">
        <v>554</v>
      </c>
      <c r="B6" s="93">
        <v>0</v>
      </c>
      <c r="C6" s="94" t="s">
        <v>1116</v>
      </c>
      <c r="D6" s="331"/>
      <c r="E6" s="102"/>
    </row>
    <row r="7" spans="1:5" s="103" customFormat="1" ht="25.5" customHeight="1">
      <c r="A7" s="101" t="s">
        <v>555</v>
      </c>
      <c r="B7" s="93">
        <v>0</v>
      </c>
      <c r="C7" s="94" t="s">
        <v>556</v>
      </c>
      <c r="D7" s="332"/>
      <c r="E7" s="102"/>
    </row>
    <row r="8" spans="1:5" s="103" customFormat="1" ht="25.5" customHeight="1">
      <c r="A8" s="101" t="s">
        <v>557</v>
      </c>
      <c r="B8" s="93">
        <v>0</v>
      </c>
      <c r="C8" s="94" t="s">
        <v>558</v>
      </c>
      <c r="D8" s="332"/>
      <c r="E8" s="102"/>
    </row>
    <row r="9" spans="1:5" s="103" customFormat="1" ht="25.5" customHeight="1">
      <c r="A9" s="101" t="s">
        <v>559</v>
      </c>
      <c r="B9" s="93">
        <v>1</v>
      </c>
      <c r="C9" s="94" t="s">
        <v>560</v>
      </c>
      <c r="D9" s="332"/>
      <c r="E9" s="102"/>
    </row>
    <row r="10" spans="1:5" s="103" customFormat="1" ht="25.5" customHeight="1">
      <c r="A10" s="101" t="s">
        <v>559</v>
      </c>
      <c r="B10" s="93">
        <v>2</v>
      </c>
      <c r="C10" s="94" t="s">
        <v>828</v>
      </c>
      <c r="D10" s="332"/>
      <c r="E10" s="102"/>
    </row>
    <row r="11" spans="1:5" s="103" customFormat="1" ht="25.5" customHeight="1">
      <c r="A11" s="101" t="s">
        <v>559</v>
      </c>
      <c r="B11" s="93">
        <v>3</v>
      </c>
      <c r="C11" s="94" t="s">
        <v>1115</v>
      </c>
      <c r="D11" s="332"/>
      <c r="E11" s="102"/>
    </row>
    <row r="12" spans="1:5" s="103" customFormat="1" ht="25.5" customHeight="1">
      <c r="A12" s="101" t="s">
        <v>559</v>
      </c>
      <c r="B12" s="93">
        <v>4</v>
      </c>
      <c r="C12" s="94" t="s">
        <v>1114</v>
      </c>
      <c r="D12" s="332"/>
      <c r="E12" s="102"/>
    </row>
    <row r="13" spans="1:5" s="103" customFormat="1" ht="25.5" customHeight="1">
      <c r="A13" s="101" t="s">
        <v>559</v>
      </c>
      <c r="B13" s="93">
        <v>5</v>
      </c>
      <c r="C13" s="94" t="s">
        <v>829</v>
      </c>
      <c r="D13" s="332"/>
      <c r="E13" s="102"/>
    </row>
    <row r="14" spans="1:5" s="103" customFormat="1" ht="25.5" customHeight="1">
      <c r="A14" s="101" t="s">
        <v>559</v>
      </c>
      <c r="B14" s="93">
        <v>6</v>
      </c>
      <c r="C14" s="94" t="s">
        <v>830</v>
      </c>
      <c r="D14" s="332"/>
      <c r="E14" s="102"/>
    </row>
    <row r="15" spans="1:5" s="103" customFormat="1" ht="25.5" customHeight="1">
      <c r="A15" s="101" t="s">
        <v>559</v>
      </c>
      <c r="B15" s="93">
        <v>7</v>
      </c>
      <c r="C15" s="94" t="s">
        <v>831</v>
      </c>
      <c r="D15" s="332"/>
      <c r="E15" s="102"/>
    </row>
    <row r="16" spans="1:5" s="103" customFormat="1" ht="25.5" customHeight="1">
      <c r="A16" s="101" t="s">
        <v>559</v>
      </c>
      <c r="B16" s="93">
        <v>8</v>
      </c>
      <c r="C16" s="94" t="s">
        <v>1110</v>
      </c>
      <c r="D16" s="332"/>
      <c r="E16" s="102"/>
    </row>
    <row r="17" spans="1:5" s="103" customFormat="1" ht="25.5" customHeight="1">
      <c r="A17" s="101" t="s">
        <v>559</v>
      </c>
      <c r="B17" s="93">
        <v>9</v>
      </c>
      <c r="C17" s="95" t="s">
        <v>1112</v>
      </c>
      <c r="D17" s="332"/>
      <c r="E17" s="102"/>
    </row>
    <row r="18" spans="1:5" s="103" customFormat="1" ht="25.5" customHeight="1">
      <c r="A18" s="101" t="s">
        <v>559</v>
      </c>
      <c r="B18" s="93">
        <v>10</v>
      </c>
      <c r="C18" s="94" t="s">
        <v>1111</v>
      </c>
      <c r="D18" s="332"/>
      <c r="E18" s="102"/>
    </row>
    <row r="19" spans="1:5" s="103" customFormat="1" ht="25.5" customHeight="1">
      <c r="A19" s="101" t="s">
        <v>559</v>
      </c>
      <c r="B19" s="93">
        <v>11</v>
      </c>
      <c r="C19" s="94" t="s">
        <v>832</v>
      </c>
      <c r="D19" s="332"/>
      <c r="E19" s="102"/>
    </row>
    <row r="20" spans="1:5" s="103" customFormat="1" ht="25.5" customHeight="1">
      <c r="A20" s="101" t="s">
        <v>559</v>
      </c>
      <c r="B20" s="93">
        <v>12</v>
      </c>
      <c r="C20" s="94" t="s">
        <v>833</v>
      </c>
      <c r="D20" s="332"/>
      <c r="E20" s="102"/>
    </row>
    <row r="21" spans="1:5" s="103" customFormat="1" ht="25.5" customHeight="1">
      <c r="A21" s="101" t="s">
        <v>559</v>
      </c>
      <c r="B21" s="93">
        <v>13</v>
      </c>
      <c r="C21" s="94" t="s">
        <v>834</v>
      </c>
      <c r="D21" s="332"/>
      <c r="E21" s="102"/>
    </row>
    <row r="22" spans="1:5" s="103" customFormat="1" ht="25.5" customHeight="1">
      <c r="A22" s="101" t="s">
        <v>559</v>
      </c>
      <c r="B22" s="93">
        <v>14</v>
      </c>
      <c r="C22" s="94" t="s">
        <v>835</v>
      </c>
      <c r="D22" s="332"/>
      <c r="E22" s="102"/>
    </row>
    <row r="23" spans="1:5" s="103" customFormat="1" ht="25.5" customHeight="1">
      <c r="A23" s="101" t="s">
        <v>559</v>
      </c>
      <c r="B23" s="93">
        <v>15</v>
      </c>
      <c r="C23" s="94" t="s">
        <v>836</v>
      </c>
      <c r="D23" s="332"/>
      <c r="E23" s="102"/>
    </row>
    <row r="24" spans="1:5" s="103" customFormat="1" ht="25.5" customHeight="1">
      <c r="A24" s="101" t="s">
        <v>559</v>
      </c>
      <c r="B24" s="93">
        <v>16</v>
      </c>
      <c r="C24" s="94" t="s">
        <v>837</v>
      </c>
      <c r="D24" s="332"/>
      <c r="E24" s="102"/>
    </row>
    <row r="25" spans="1:5" s="103" customFormat="1" ht="25.5" customHeight="1">
      <c r="A25" s="101" t="s">
        <v>559</v>
      </c>
      <c r="B25" s="93">
        <v>17</v>
      </c>
      <c r="C25" s="94" t="s">
        <v>838</v>
      </c>
      <c r="D25" s="332"/>
      <c r="E25" s="102"/>
    </row>
    <row r="26" spans="1:5" s="103" customFormat="1" ht="25.5" customHeight="1">
      <c r="A26" s="101" t="s">
        <v>559</v>
      </c>
      <c r="B26" s="93">
        <v>18</v>
      </c>
      <c r="C26" s="94" t="s">
        <v>839</v>
      </c>
      <c r="D26" s="331"/>
      <c r="E26" s="102"/>
    </row>
    <row r="27" spans="1:5" s="103" customFormat="1" ht="25.5" customHeight="1">
      <c r="A27" s="101" t="s">
        <v>559</v>
      </c>
      <c r="B27" s="93">
        <v>19</v>
      </c>
      <c r="C27" s="94" t="s">
        <v>1113</v>
      </c>
      <c r="D27" s="331"/>
      <c r="E27" s="102"/>
    </row>
    <row r="28" spans="1:5" s="103" customFormat="1" ht="25.5" customHeight="1">
      <c r="A28" s="101"/>
      <c r="B28" s="93"/>
      <c r="C28" s="94"/>
      <c r="D28" s="331"/>
      <c r="E28" s="102"/>
    </row>
    <row r="29" spans="1:5" s="103" customFormat="1" ht="25.5" customHeight="1">
      <c r="A29" s="101"/>
      <c r="B29" s="93"/>
      <c r="C29" s="94"/>
      <c r="D29" s="331"/>
      <c r="E29" s="102"/>
    </row>
    <row r="30" spans="1:5" s="103" customFormat="1" ht="25.5" customHeight="1">
      <c r="A30" s="101"/>
      <c r="B30" s="93"/>
      <c r="C30" s="94"/>
      <c r="D30" s="331"/>
      <c r="E30" s="102"/>
    </row>
    <row r="31" spans="1:5" s="103" customFormat="1" ht="25.5" customHeight="1">
      <c r="A31" s="101"/>
      <c r="B31" s="93"/>
      <c r="C31" s="94"/>
      <c r="D31" s="331"/>
      <c r="E31" s="102"/>
    </row>
    <row r="32" spans="1:5" s="103" customFormat="1" ht="25.5" customHeight="1">
      <c r="A32" s="101"/>
      <c r="B32" s="93"/>
      <c r="C32" s="94"/>
      <c r="D32" s="331"/>
      <c r="E32" s="102"/>
    </row>
    <row r="33" spans="1:5" s="103" customFormat="1" ht="25.5" customHeight="1">
      <c r="A33" s="101"/>
      <c r="B33" s="93"/>
      <c r="C33" s="94"/>
      <c r="D33" s="331"/>
      <c r="E33" s="102"/>
    </row>
    <row r="34" spans="1:5" s="103" customFormat="1" ht="25.5" customHeight="1">
      <c r="A34" s="101"/>
      <c r="B34" s="93"/>
      <c r="C34" s="94"/>
      <c r="D34" s="331"/>
      <c r="E34" s="102"/>
    </row>
    <row r="35" spans="1:5" s="105" customFormat="1" ht="25.5" customHeight="1" thickBot="1">
      <c r="A35" s="256"/>
      <c r="B35" s="257"/>
      <c r="C35" s="258" t="s">
        <v>0</v>
      </c>
      <c r="D35" s="333">
        <f>SUM(D6:D34)</f>
        <v>0</v>
      </c>
      <c r="E35" s="104"/>
    </row>
    <row r="36" spans="1:5" ht="3" customHeight="1">
      <c r="A36" s="26"/>
      <c r="B36" s="26"/>
      <c r="C36" s="27"/>
    </row>
    <row r="37" spans="1:5" ht="25.5" hidden="1" customHeight="1">
      <c r="A37" s="26"/>
      <c r="B37" s="26"/>
      <c r="C37" s="27"/>
    </row>
    <row r="38" spans="1:5" ht="25.5" hidden="1" customHeight="1">
      <c r="A38" s="26"/>
      <c r="B38" s="26"/>
      <c r="C38" s="27"/>
    </row>
    <row r="39" spans="1:5" ht="25.5" hidden="1" customHeight="1">
      <c r="A39" s="26"/>
      <c r="B39" s="26"/>
      <c r="C39" s="27"/>
    </row>
    <row r="40" spans="1:5" ht="25.5" hidden="1" customHeight="1">
      <c r="A40" s="26"/>
      <c r="B40" s="26"/>
      <c r="C40" s="27"/>
    </row>
    <row r="41" spans="1:5" s="24" customFormat="1" ht="25.5" hidden="1" customHeight="1">
      <c r="A41" s="26"/>
      <c r="B41" s="26"/>
      <c r="C41" s="27"/>
    </row>
    <row r="42" spans="1:5" s="24" customFormat="1" ht="25.5" hidden="1" customHeight="1">
      <c r="A42" s="26"/>
      <c r="B42" s="26"/>
      <c r="C42" s="27"/>
    </row>
    <row r="43" spans="1:5" s="24" customFormat="1" ht="25.5" hidden="1" customHeight="1">
      <c r="A43" s="26"/>
      <c r="B43" s="26"/>
      <c r="C43" s="27"/>
    </row>
    <row r="44" spans="1:5" s="24" customFormat="1" ht="25.5" hidden="1" customHeight="1">
      <c r="A44" s="26"/>
      <c r="B44" s="26"/>
      <c r="C44" s="28"/>
    </row>
    <row r="45" spans="1:5" s="24" customFormat="1" ht="25.5" hidden="1" customHeight="1">
      <c r="A45" s="26"/>
      <c r="B45" s="26"/>
      <c r="C45" s="27"/>
    </row>
    <row r="46" spans="1:5" s="24" customFormat="1" ht="25.5" hidden="1" customHeight="1">
      <c r="A46" s="26"/>
      <c r="B46" s="26"/>
      <c r="C46" s="27"/>
    </row>
    <row r="47" spans="1:5" s="24" customFormat="1" ht="25.5" hidden="1" customHeight="1">
      <c r="A47" s="26"/>
      <c r="B47" s="26"/>
      <c r="C47" s="27"/>
    </row>
    <row r="48" spans="1:5" s="24" customFormat="1" ht="25.5" hidden="1" customHeight="1">
      <c r="A48" s="26"/>
      <c r="B48" s="26"/>
      <c r="C48" s="28"/>
    </row>
    <row r="49" spans="1:3" s="24" customFormat="1" ht="25.5" hidden="1" customHeight="1">
      <c r="A49" s="26"/>
      <c r="B49" s="26"/>
      <c r="C49" s="27"/>
    </row>
    <row r="50" spans="1:3" s="24" customFormat="1" ht="25.5" hidden="1" customHeight="1">
      <c r="A50" s="26"/>
      <c r="B50" s="26"/>
      <c r="C50" s="27"/>
    </row>
    <row r="51" spans="1:3" s="24" customFormat="1" ht="25.5" hidden="1" customHeight="1">
      <c r="A51" s="26"/>
      <c r="B51" s="26"/>
      <c r="C51" s="27"/>
    </row>
    <row r="52" spans="1:3" s="24" customFormat="1" ht="25.5" hidden="1" customHeight="1">
      <c r="A52" s="26"/>
      <c r="B52" s="26"/>
      <c r="C52" s="27"/>
    </row>
    <row r="53" spans="1:3" s="24" customFormat="1" ht="25.5" hidden="1" customHeight="1">
      <c r="A53" s="26"/>
      <c r="B53" s="26"/>
      <c r="C53" s="27"/>
    </row>
    <row r="54" spans="1:3" s="24" customFormat="1" ht="25.5" hidden="1" customHeight="1">
      <c r="A54" s="26"/>
      <c r="B54" s="26"/>
      <c r="C54" s="27"/>
    </row>
    <row r="55" spans="1:3" s="24" customFormat="1" ht="25.5" hidden="1" customHeight="1">
      <c r="A55" s="26"/>
      <c r="B55" s="26"/>
      <c r="C55" s="27"/>
    </row>
    <row r="56" spans="1:3" s="24" customFormat="1" ht="25.5" hidden="1" customHeight="1">
      <c r="A56" s="26"/>
      <c r="B56" s="26"/>
      <c r="C56" s="27"/>
    </row>
    <row r="57" spans="1:3" s="24" customFormat="1" ht="25.5" hidden="1" customHeight="1">
      <c r="A57" s="26"/>
      <c r="B57" s="26"/>
      <c r="C57" s="27"/>
    </row>
    <row r="58" spans="1:3" s="24" customFormat="1" ht="25.5" hidden="1" customHeight="1">
      <c r="A58" s="26"/>
      <c r="B58" s="26"/>
      <c r="C58" s="28"/>
    </row>
    <row r="59" spans="1:3" s="24" customFormat="1" ht="25.5" hidden="1" customHeight="1">
      <c r="A59" s="26"/>
      <c r="B59" s="26"/>
      <c r="C59" s="27"/>
    </row>
    <row r="60" spans="1:3" s="24" customFormat="1" ht="25.5" hidden="1" customHeight="1">
      <c r="A60" s="26"/>
      <c r="B60" s="26"/>
      <c r="C60" s="27"/>
    </row>
    <row r="61" spans="1:3" s="24" customFormat="1" ht="25.5" hidden="1" customHeight="1">
      <c r="A61" s="26"/>
      <c r="B61" s="26"/>
      <c r="C61" s="27"/>
    </row>
    <row r="62" spans="1:3" s="24" customFormat="1" ht="25.5" hidden="1" customHeight="1">
      <c r="A62" s="26"/>
      <c r="B62" s="26"/>
      <c r="C62" s="27"/>
    </row>
    <row r="63" spans="1:3" s="24" customFormat="1" ht="25.5" hidden="1" customHeight="1">
      <c r="A63" s="26"/>
      <c r="B63" s="26"/>
      <c r="C63" s="27"/>
    </row>
    <row r="64" spans="1:3" s="24" customFormat="1" ht="25.5" hidden="1" customHeight="1">
      <c r="A64" s="26"/>
      <c r="B64" s="26"/>
      <c r="C64" s="27"/>
    </row>
    <row r="65" spans="1:3" s="24" customFormat="1" ht="25.5" hidden="1" customHeight="1">
      <c r="A65" s="26"/>
      <c r="B65" s="26"/>
      <c r="C65" s="27"/>
    </row>
    <row r="66" spans="1:3" s="24" customFormat="1" ht="25.5" hidden="1" customHeight="1">
      <c r="A66" s="26"/>
      <c r="B66" s="26"/>
      <c r="C66" s="27"/>
    </row>
    <row r="67" spans="1:3" s="24" customFormat="1" ht="25.5" hidden="1" customHeight="1">
      <c r="A67" s="26"/>
      <c r="B67" s="26"/>
      <c r="C67" s="27"/>
    </row>
    <row r="68" spans="1:3" s="24" customFormat="1" ht="25.5" hidden="1" customHeight="1">
      <c r="A68" s="26"/>
      <c r="B68" s="26"/>
      <c r="C68" s="28"/>
    </row>
    <row r="69" spans="1:3" s="24" customFormat="1" ht="25.5" hidden="1" customHeight="1">
      <c r="A69" s="26"/>
      <c r="B69" s="26"/>
      <c r="C69" s="27"/>
    </row>
    <row r="70" spans="1:3" s="24" customFormat="1" ht="25.5" hidden="1" customHeight="1">
      <c r="A70" s="26"/>
      <c r="B70" s="26"/>
      <c r="C70" s="27"/>
    </row>
    <row r="71" spans="1:3" s="24" customFormat="1" ht="25.5" hidden="1" customHeight="1">
      <c r="A71" s="26"/>
      <c r="B71" s="26"/>
      <c r="C71" s="27"/>
    </row>
    <row r="72" spans="1:3" s="24" customFormat="1" ht="25.5" hidden="1" customHeight="1">
      <c r="A72" s="26"/>
      <c r="B72" s="26"/>
      <c r="C72" s="27"/>
    </row>
    <row r="73" spans="1:3" s="24" customFormat="1" ht="25.5" hidden="1" customHeight="1">
      <c r="A73" s="26"/>
      <c r="B73" s="26"/>
      <c r="C73" s="27"/>
    </row>
    <row r="74" spans="1:3" s="24" customFormat="1" ht="25.5" hidden="1" customHeight="1">
      <c r="A74" s="26"/>
      <c r="B74" s="26"/>
      <c r="C74" s="27"/>
    </row>
    <row r="75" spans="1:3" s="24" customFormat="1" ht="25.5" hidden="1" customHeight="1">
      <c r="A75" s="26"/>
      <c r="B75" s="26"/>
      <c r="C75" s="27"/>
    </row>
    <row r="76" spans="1:3" s="24" customFormat="1" ht="25.5" hidden="1" customHeight="1">
      <c r="A76" s="26"/>
      <c r="B76" s="26"/>
      <c r="C76" s="28"/>
    </row>
    <row r="77" spans="1:3" s="24" customFormat="1" ht="25.5" hidden="1" customHeight="1">
      <c r="A77" s="26"/>
      <c r="B77" s="26"/>
      <c r="C77" s="27"/>
    </row>
    <row r="78" spans="1:3" s="24" customFormat="1" ht="25.5" hidden="1" customHeight="1">
      <c r="A78" s="26"/>
      <c r="B78" s="26"/>
      <c r="C78" s="27"/>
    </row>
    <row r="79" spans="1:3" s="24" customFormat="1" ht="25.5" hidden="1" customHeight="1">
      <c r="A79" s="26"/>
      <c r="B79" s="26"/>
      <c r="C79" s="28"/>
    </row>
    <row r="80" spans="1:3" s="24" customFormat="1" ht="25.5" hidden="1" customHeight="1">
      <c r="A80" s="26"/>
      <c r="B80" s="26"/>
      <c r="C80" s="27"/>
    </row>
    <row r="81" spans="1:3" s="24" customFormat="1" ht="25.5" hidden="1" customHeight="1">
      <c r="A81" s="26"/>
      <c r="B81" s="26"/>
      <c r="C81" s="27"/>
    </row>
    <row r="82" spans="1:3" s="24" customFormat="1" ht="25.5" hidden="1" customHeight="1">
      <c r="A82" s="26"/>
      <c r="B82" s="26"/>
      <c r="C82" s="27"/>
    </row>
    <row r="83" spans="1:3" s="24" customFormat="1" ht="25.5" hidden="1" customHeight="1">
      <c r="A83" s="26"/>
      <c r="B83" s="26"/>
      <c r="C83" s="27"/>
    </row>
    <row r="84" spans="1:3" s="24" customFormat="1" ht="25.5" hidden="1" customHeight="1">
      <c r="A84" s="26"/>
      <c r="B84" s="26"/>
      <c r="C84" s="27"/>
    </row>
    <row r="85" spans="1:3" s="24" customFormat="1" ht="25.5" hidden="1" customHeight="1">
      <c r="A85" s="26"/>
      <c r="B85" s="26"/>
      <c r="C85" s="28"/>
    </row>
    <row r="86" spans="1:3" s="24" customFormat="1" ht="25.5" hidden="1" customHeight="1">
      <c r="A86" s="26"/>
      <c r="B86" s="26"/>
      <c r="C86" s="27"/>
    </row>
    <row r="87" spans="1:3" s="24" customFormat="1" ht="25.5" hidden="1" customHeight="1">
      <c r="A87" s="26"/>
      <c r="B87" s="26"/>
      <c r="C87" s="27"/>
    </row>
    <row r="88" spans="1:3" s="24" customFormat="1" ht="25.5" hidden="1" customHeight="1">
      <c r="A88" s="26"/>
      <c r="B88" s="26"/>
      <c r="C88" s="27"/>
    </row>
    <row r="89" spans="1:3" s="24" customFormat="1" ht="25.5" hidden="1" customHeight="1">
      <c r="A89" s="26"/>
      <c r="B89" s="26"/>
      <c r="C89" s="28"/>
    </row>
    <row r="90" spans="1:3" s="24" customFormat="1" ht="25.5" hidden="1" customHeight="1">
      <c r="A90" s="26"/>
      <c r="B90" s="26"/>
      <c r="C90" s="27"/>
    </row>
    <row r="91" spans="1:3" s="24" customFormat="1" ht="25.5" hidden="1" customHeight="1">
      <c r="A91" s="26"/>
      <c r="B91" s="26"/>
      <c r="C91" s="27"/>
    </row>
    <row r="92" spans="1:3" s="24" customFormat="1" ht="25.5" hidden="1" customHeight="1">
      <c r="A92" s="26"/>
      <c r="B92" s="26"/>
      <c r="C92" s="27"/>
    </row>
    <row r="93" spans="1:3" s="24" customFormat="1" ht="25.5" hidden="1" customHeight="1">
      <c r="A93" s="26"/>
      <c r="B93" s="26"/>
      <c r="C93" s="27"/>
    </row>
    <row r="94" spans="1:3" s="24" customFormat="1" ht="25.5" hidden="1" customHeight="1">
      <c r="A94" s="26"/>
      <c r="B94" s="26"/>
      <c r="C94" s="27"/>
    </row>
    <row r="95" spans="1:3" s="24" customFormat="1" ht="25.5" hidden="1" customHeight="1">
      <c r="A95" s="26"/>
      <c r="B95" s="26"/>
      <c r="C95" s="27"/>
    </row>
    <row r="96" spans="1:3" s="24" customFormat="1" ht="25.5" hidden="1" customHeight="1">
      <c r="A96" s="26"/>
      <c r="B96" s="26"/>
      <c r="C96" s="27"/>
    </row>
    <row r="97" spans="1:3" s="24" customFormat="1" ht="25.5" hidden="1" customHeight="1">
      <c r="A97" s="26"/>
      <c r="B97" s="26"/>
      <c r="C97" s="27"/>
    </row>
    <row r="98" spans="1:3" s="24" customFormat="1" ht="25.5" hidden="1" customHeight="1">
      <c r="A98" s="26"/>
      <c r="B98" s="26"/>
      <c r="C98" s="27"/>
    </row>
    <row r="99" spans="1:3" s="24" customFormat="1" ht="25.5" hidden="1" customHeight="1">
      <c r="A99" s="26"/>
      <c r="B99" s="26"/>
      <c r="C99" s="28"/>
    </row>
    <row r="100" spans="1:3" s="24" customFormat="1" ht="25.5" hidden="1" customHeight="1">
      <c r="A100" s="26"/>
      <c r="B100" s="26"/>
      <c r="C100" s="28"/>
    </row>
    <row r="101" spans="1:3" s="24" customFormat="1" ht="25.5" hidden="1" customHeight="1">
      <c r="A101" s="26"/>
      <c r="B101" s="26"/>
      <c r="C101" s="27"/>
    </row>
    <row r="102" spans="1:3" s="24" customFormat="1" ht="25.5" hidden="1" customHeight="1">
      <c r="A102" s="26"/>
      <c r="B102" s="26"/>
      <c r="C102" s="27"/>
    </row>
    <row r="103" spans="1:3" s="24" customFormat="1" ht="25.5" hidden="1" customHeight="1">
      <c r="A103" s="26"/>
      <c r="B103" s="26"/>
      <c r="C103" s="27"/>
    </row>
    <row r="104" spans="1:3" s="24" customFormat="1" ht="25.5" hidden="1" customHeight="1">
      <c r="A104" s="26"/>
      <c r="B104" s="26"/>
      <c r="C104" s="27"/>
    </row>
    <row r="105" spans="1:3" s="24" customFormat="1" ht="25.5" hidden="1" customHeight="1">
      <c r="A105" s="26"/>
      <c r="B105" s="26"/>
      <c r="C105" s="27"/>
    </row>
    <row r="106" spans="1:3" s="24" customFormat="1" ht="25.5" hidden="1" customHeight="1">
      <c r="A106" s="26"/>
      <c r="B106" s="26"/>
      <c r="C106" s="27"/>
    </row>
    <row r="107" spans="1:3" s="24" customFormat="1" ht="25.5" hidden="1" customHeight="1">
      <c r="A107" s="26"/>
      <c r="B107" s="26"/>
      <c r="C107" s="27"/>
    </row>
    <row r="108" spans="1:3" s="24" customFormat="1" ht="25.5" hidden="1" customHeight="1">
      <c r="A108" s="26"/>
      <c r="B108" s="26"/>
      <c r="C108" s="27"/>
    </row>
    <row r="109" spans="1:3" s="24" customFormat="1" ht="25.5" hidden="1" customHeight="1">
      <c r="A109" s="26"/>
      <c r="B109" s="26"/>
      <c r="C109" s="27"/>
    </row>
    <row r="110" spans="1:3" s="24" customFormat="1" ht="25.5" hidden="1" customHeight="1">
      <c r="A110" s="26"/>
      <c r="B110" s="26"/>
      <c r="C110" s="28"/>
    </row>
    <row r="111" spans="1:3" s="24" customFormat="1" ht="25.5" hidden="1" customHeight="1">
      <c r="A111" s="26"/>
      <c r="B111" s="26"/>
      <c r="C111" s="27"/>
    </row>
    <row r="112" spans="1:3" s="24" customFormat="1" ht="25.5" hidden="1" customHeight="1">
      <c r="A112" s="26"/>
      <c r="B112" s="26"/>
      <c r="C112" s="27"/>
    </row>
    <row r="113" spans="1:3" s="24" customFormat="1" ht="25.5" hidden="1" customHeight="1">
      <c r="A113" s="26"/>
      <c r="B113" s="26"/>
      <c r="C113" s="27"/>
    </row>
    <row r="114" spans="1:3" s="24" customFormat="1" ht="25.5" hidden="1" customHeight="1">
      <c r="A114" s="26"/>
      <c r="B114" s="26"/>
      <c r="C114" s="27"/>
    </row>
    <row r="115" spans="1:3" s="24" customFormat="1" ht="25.5" hidden="1" customHeight="1">
      <c r="A115" s="26"/>
      <c r="B115" s="26"/>
      <c r="C115" s="27"/>
    </row>
    <row r="116" spans="1:3" s="24" customFormat="1" ht="25.5" hidden="1" customHeight="1">
      <c r="A116" s="26"/>
      <c r="B116" s="26"/>
      <c r="C116" s="27"/>
    </row>
    <row r="117" spans="1:3" s="24" customFormat="1" ht="25.5" hidden="1" customHeight="1">
      <c r="A117" s="26"/>
      <c r="B117" s="26"/>
      <c r="C117" s="27"/>
    </row>
    <row r="118" spans="1:3" s="24" customFormat="1" ht="25.5" hidden="1" customHeight="1">
      <c r="A118" s="26"/>
      <c r="B118" s="26"/>
      <c r="C118" s="27"/>
    </row>
    <row r="119" spans="1:3" s="24" customFormat="1" ht="25.5" hidden="1" customHeight="1">
      <c r="A119" s="26"/>
      <c r="B119" s="26"/>
      <c r="C119" s="27"/>
    </row>
    <row r="120" spans="1:3" s="24" customFormat="1" ht="25.5" hidden="1" customHeight="1">
      <c r="A120" s="26"/>
      <c r="B120" s="26"/>
      <c r="C120" s="28"/>
    </row>
    <row r="121" spans="1:3" s="24" customFormat="1" ht="25.5" hidden="1" customHeight="1">
      <c r="A121" s="26"/>
      <c r="B121" s="26"/>
      <c r="C121" s="27"/>
    </row>
    <row r="122" spans="1:3" s="24" customFormat="1" ht="25.5" hidden="1" customHeight="1">
      <c r="A122" s="26"/>
      <c r="B122" s="26"/>
      <c r="C122" s="27"/>
    </row>
    <row r="123" spans="1:3" s="24" customFormat="1" ht="25.5" hidden="1" customHeight="1">
      <c r="A123" s="26"/>
      <c r="B123" s="26"/>
      <c r="C123" s="27"/>
    </row>
    <row r="124" spans="1:3" s="24" customFormat="1" ht="25.5" hidden="1" customHeight="1">
      <c r="A124" s="26"/>
      <c r="B124" s="26"/>
      <c r="C124" s="27"/>
    </row>
    <row r="125" spans="1:3" s="24" customFormat="1" ht="25.5" hidden="1" customHeight="1">
      <c r="A125" s="26"/>
      <c r="B125" s="26"/>
      <c r="C125" s="27"/>
    </row>
    <row r="126" spans="1:3" s="24" customFormat="1" ht="25.5" hidden="1" customHeight="1">
      <c r="A126" s="26"/>
      <c r="B126" s="26"/>
      <c r="C126" s="27"/>
    </row>
    <row r="127" spans="1:3" s="24" customFormat="1" ht="25.5" hidden="1" customHeight="1">
      <c r="A127" s="26"/>
      <c r="B127" s="26"/>
      <c r="C127" s="27"/>
    </row>
    <row r="128" spans="1:3" s="24" customFormat="1" ht="25.5" hidden="1" customHeight="1">
      <c r="A128" s="26"/>
      <c r="B128" s="26"/>
      <c r="C128" s="27"/>
    </row>
    <row r="129" spans="1:3" s="24" customFormat="1" ht="25.5" hidden="1" customHeight="1">
      <c r="A129" s="26"/>
      <c r="B129" s="26"/>
      <c r="C129" s="27"/>
    </row>
    <row r="130" spans="1:3" s="24" customFormat="1" ht="25.5" hidden="1" customHeight="1">
      <c r="A130" s="26"/>
      <c r="B130" s="26"/>
      <c r="C130" s="28"/>
    </row>
    <row r="131" spans="1:3" s="24" customFormat="1" ht="25.5" hidden="1" customHeight="1">
      <c r="A131" s="26"/>
      <c r="B131" s="26"/>
      <c r="C131" s="27"/>
    </row>
    <row r="132" spans="1:3" s="24" customFormat="1" ht="25.5" hidden="1" customHeight="1">
      <c r="A132" s="26"/>
      <c r="B132" s="26"/>
      <c r="C132" s="27"/>
    </row>
    <row r="133" spans="1:3" s="24" customFormat="1" ht="25.5" hidden="1" customHeight="1">
      <c r="A133" s="26"/>
      <c r="B133" s="26"/>
      <c r="C133" s="27"/>
    </row>
    <row r="134" spans="1:3" s="24" customFormat="1" ht="25.5" hidden="1" customHeight="1">
      <c r="A134" s="26"/>
      <c r="B134" s="26"/>
      <c r="C134" s="27"/>
    </row>
    <row r="135" spans="1:3" s="24" customFormat="1" ht="25.5" hidden="1" customHeight="1">
      <c r="A135" s="26"/>
      <c r="B135" s="26"/>
      <c r="C135" s="27"/>
    </row>
    <row r="136" spans="1:3" s="24" customFormat="1" ht="25.5" hidden="1" customHeight="1">
      <c r="A136" s="26"/>
      <c r="B136" s="26"/>
      <c r="C136" s="27"/>
    </row>
    <row r="137" spans="1:3" s="24" customFormat="1" ht="25.5" hidden="1" customHeight="1">
      <c r="A137" s="26"/>
      <c r="B137" s="26"/>
      <c r="C137" s="27"/>
    </row>
    <row r="138" spans="1:3" s="24" customFormat="1" ht="25.5" hidden="1" customHeight="1">
      <c r="A138" s="26"/>
      <c r="B138" s="26"/>
      <c r="C138" s="27"/>
    </row>
    <row r="139" spans="1:3" s="24" customFormat="1" ht="25.5" hidden="1" customHeight="1">
      <c r="A139" s="26"/>
      <c r="B139" s="26"/>
      <c r="C139" s="27"/>
    </row>
    <row r="140" spans="1:3" s="24" customFormat="1" ht="25.5" hidden="1" customHeight="1">
      <c r="A140" s="26"/>
      <c r="B140" s="26"/>
      <c r="C140" s="28"/>
    </row>
    <row r="141" spans="1:3" s="24" customFormat="1" ht="25.5" hidden="1" customHeight="1">
      <c r="A141" s="26"/>
      <c r="B141" s="26"/>
      <c r="C141" s="27"/>
    </row>
    <row r="142" spans="1:3" s="24" customFormat="1" ht="25.5" hidden="1" customHeight="1">
      <c r="A142" s="26"/>
      <c r="B142" s="26"/>
      <c r="C142" s="27"/>
    </row>
    <row r="143" spans="1:3" s="24" customFormat="1" ht="25.5" hidden="1" customHeight="1">
      <c r="A143" s="26"/>
      <c r="B143" s="26"/>
      <c r="C143" s="27"/>
    </row>
    <row r="144" spans="1:3" s="24" customFormat="1" ht="25.5" hidden="1" customHeight="1">
      <c r="A144" s="26"/>
      <c r="B144" s="26"/>
      <c r="C144" s="27"/>
    </row>
    <row r="145" spans="1:3" s="24" customFormat="1" ht="25.5" hidden="1" customHeight="1">
      <c r="A145" s="26"/>
      <c r="B145" s="26"/>
      <c r="C145" s="27"/>
    </row>
    <row r="146" spans="1:3" s="24" customFormat="1" ht="25.5" hidden="1" customHeight="1">
      <c r="A146" s="26"/>
      <c r="B146" s="26"/>
      <c r="C146" s="27"/>
    </row>
    <row r="147" spans="1:3" s="24" customFormat="1" ht="25.5" hidden="1" customHeight="1">
      <c r="A147" s="26"/>
      <c r="B147" s="26"/>
      <c r="C147" s="27"/>
    </row>
    <row r="148" spans="1:3" s="24" customFormat="1" ht="25.5" hidden="1" customHeight="1">
      <c r="A148" s="26"/>
      <c r="B148" s="26"/>
      <c r="C148" s="27"/>
    </row>
    <row r="149" spans="1:3" s="24" customFormat="1" ht="25.5" hidden="1" customHeight="1">
      <c r="A149" s="26"/>
      <c r="B149" s="26"/>
      <c r="C149" s="27"/>
    </row>
    <row r="150" spans="1:3" s="24" customFormat="1" ht="25.5" hidden="1" customHeight="1">
      <c r="A150" s="26"/>
      <c r="B150" s="26"/>
      <c r="C150" s="28"/>
    </row>
    <row r="151" spans="1:3" s="24" customFormat="1" ht="25.5" hidden="1" customHeight="1">
      <c r="A151" s="26"/>
      <c r="B151" s="26"/>
      <c r="C151" s="27"/>
    </row>
    <row r="152" spans="1:3" s="24" customFormat="1" ht="25.5" hidden="1" customHeight="1">
      <c r="A152" s="26"/>
      <c r="B152" s="26"/>
      <c r="C152" s="27"/>
    </row>
    <row r="153" spans="1:3" s="24" customFormat="1" ht="25.5" hidden="1" customHeight="1">
      <c r="A153" s="26"/>
      <c r="B153" s="26"/>
      <c r="C153" s="27"/>
    </row>
    <row r="154" spans="1:3" s="24" customFormat="1" ht="25.5" hidden="1" customHeight="1">
      <c r="A154" s="26"/>
      <c r="B154" s="26"/>
      <c r="C154" s="27"/>
    </row>
    <row r="155" spans="1:3" s="24" customFormat="1" ht="25.5" hidden="1" customHeight="1">
      <c r="A155" s="26"/>
      <c r="B155" s="26"/>
      <c r="C155" s="27"/>
    </row>
    <row r="156" spans="1:3" s="24" customFormat="1" ht="25.5" hidden="1" customHeight="1">
      <c r="A156" s="26"/>
      <c r="B156" s="26"/>
      <c r="C156" s="27"/>
    </row>
    <row r="157" spans="1:3" s="24" customFormat="1" ht="25.5" hidden="1" customHeight="1">
      <c r="A157" s="26"/>
      <c r="B157" s="26"/>
      <c r="C157" s="27"/>
    </row>
    <row r="158" spans="1:3" s="24" customFormat="1" ht="25.5" hidden="1" customHeight="1">
      <c r="A158" s="26"/>
      <c r="B158" s="26"/>
      <c r="C158" s="28"/>
    </row>
    <row r="159" spans="1:3" s="24" customFormat="1" ht="25.5" hidden="1" customHeight="1">
      <c r="A159" s="26"/>
      <c r="B159" s="26"/>
      <c r="C159" s="27"/>
    </row>
    <row r="160" spans="1:3" s="24" customFormat="1" ht="25.5" hidden="1" customHeight="1">
      <c r="A160" s="26"/>
      <c r="B160" s="26"/>
      <c r="C160" s="27"/>
    </row>
    <row r="161" spans="1:3" s="24" customFormat="1" ht="25.5" hidden="1" customHeight="1">
      <c r="A161" s="26"/>
      <c r="B161" s="26"/>
      <c r="C161" s="27"/>
    </row>
    <row r="162" spans="1:3" s="24" customFormat="1" ht="25.5" hidden="1" customHeight="1">
      <c r="A162" s="26"/>
      <c r="B162" s="26"/>
      <c r="C162" s="27"/>
    </row>
    <row r="163" spans="1:3" s="24" customFormat="1" ht="25.5" hidden="1" customHeight="1">
      <c r="A163" s="26"/>
      <c r="B163" s="26"/>
      <c r="C163" s="27"/>
    </row>
    <row r="164" spans="1:3" s="24" customFormat="1" ht="25.5" hidden="1" customHeight="1">
      <c r="A164" s="26"/>
      <c r="B164" s="26"/>
      <c r="C164" s="27"/>
    </row>
    <row r="165" spans="1:3" s="24" customFormat="1" ht="25.5" hidden="1" customHeight="1">
      <c r="A165" s="26"/>
      <c r="B165" s="26"/>
      <c r="C165" s="27"/>
    </row>
    <row r="166" spans="1:3" s="24" customFormat="1" ht="25.5" hidden="1" customHeight="1">
      <c r="A166" s="26"/>
      <c r="B166" s="26"/>
      <c r="C166" s="27"/>
    </row>
    <row r="167" spans="1:3" s="24" customFormat="1" ht="25.5" hidden="1" customHeight="1">
      <c r="A167" s="26"/>
      <c r="B167" s="26"/>
      <c r="C167" s="27"/>
    </row>
    <row r="168" spans="1:3" s="24" customFormat="1" ht="25.5" hidden="1" customHeight="1">
      <c r="A168" s="26"/>
      <c r="B168" s="26"/>
      <c r="C168" s="28"/>
    </row>
    <row r="169" spans="1:3" s="24" customFormat="1" ht="25.5" hidden="1" customHeight="1">
      <c r="A169" s="26"/>
      <c r="B169" s="26"/>
      <c r="C169" s="27"/>
    </row>
    <row r="170" spans="1:3" s="24" customFormat="1" ht="25.5" hidden="1" customHeight="1">
      <c r="A170" s="26"/>
      <c r="B170" s="26"/>
      <c r="C170" s="27"/>
    </row>
    <row r="171" spans="1:3" s="24" customFormat="1" ht="25.5" hidden="1" customHeight="1">
      <c r="A171" s="26"/>
      <c r="B171" s="26"/>
      <c r="C171" s="27"/>
    </row>
    <row r="172" spans="1:3" s="24" customFormat="1" ht="25.5" hidden="1" customHeight="1">
      <c r="A172" s="26"/>
      <c r="B172" s="26"/>
      <c r="C172" s="27"/>
    </row>
    <row r="173" spans="1:3" s="24" customFormat="1" ht="25.5" hidden="1" customHeight="1">
      <c r="A173" s="26"/>
      <c r="B173" s="26"/>
      <c r="C173" s="27"/>
    </row>
    <row r="174" spans="1:3" s="24" customFormat="1" ht="25.5" hidden="1" customHeight="1">
      <c r="A174" s="26"/>
      <c r="B174" s="26"/>
      <c r="C174" s="28"/>
    </row>
    <row r="175" spans="1:3" s="24" customFormat="1" ht="25.5" hidden="1" customHeight="1">
      <c r="A175" s="26"/>
      <c r="B175" s="26"/>
      <c r="C175" s="27"/>
    </row>
    <row r="176" spans="1:3" s="24" customFormat="1" ht="25.5" hidden="1" customHeight="1">
      <c r="A176" s="26"/>
      <c r="B176" s="26"/>
      <c r="C176" s="27"/>
    </row>
    <row r="177" spans="1:3" s="24" customFormat="1" ht="25.5" hidden="1" customHeight="1">
      <c r="A177" s="26"/>
      <c r="B177" s="26"/>
      <c r="C177" s="27"/>
    </row>
    <row r="178" spans="1:3" s="24" customFormat="1" ht="25.5" hidden="1" customHeight="1">
      <c r="A178" s="26"/>
      <c r="B178" s="26"/>
      <c r="C178" s="27"/>
    </row>
    <row r="179" spans="1:3" s="24" customFormat="1" ht="25.5" hidden="1" customHeight="1">
      <c r="A179" s="26"/>
      <c r="B179" s="26"/>
      <c r="C179" s="27"/>
    </row>
    <row r="180" spans="1:3" s="24" customFormat="1" ht="25.5" hidden="1" customHeight="1">
      <c r="A180" s="26"/>
      <c r="B180" s="26"/>
      <c r="C180" s="27"/>
    </row>
    <row r="181" spans="1:3" s="24" customFormat="1" ht="25.5" hidden="1" customHeight="1">
      <c r="A181" s="26"/>
      <c r="B181" s="26"/>
      <c r="C181" s="27"/>
    </row>
    <row r="182" spans="1:3" s="24" customFormat="1" ht="25.5" hidden="1" customHeight="1">
      <c r="A182" s="26"/>
      <c r="B182" s="26"/>
      <c r="C182" s="28"/>
    </row>
    <row r="183" spans="1:3" s="24" customFormat="1" ht="25.5" hidden="1" customHeight="1">
      <c r="A183" s="26"/>
      <c r="B183" s="26"/>
      <c r="C183" s="27"/>
    </row>
    <row r="184" spans="1:3" s="24" customFormat="1" ht="25.5" hidden="1" customHeight="1">
      <c r="A184" s="26"/>
      <c r="B184" s="26"/>
      <c r="C184" s="27"/>
    </row>
    <row r="185" spans="1:3" s="24" customFormat="1" ht="25.5" hidden="1" customHeight="1">
      <c r="A185" s="26"/>
      <c r="B185" s="26"/>
      <c r="C185" s="27"/>
    </row>
    <row r="186" spans="1:3" s="24" customFormat="1" ht="25.5" hidden="1" customHeight="1">
      <c r="A186" s="26"/>
      <c r="B186" s="26"/>
      <c r="C186" s="27"/>
    </row>
    <row r="187" spans="1:3" s="24" customFormat="1" ht="25.5" hidden="1" customHeight="1">
      <c r="A187" s="26"/>
      <c r="B187" s="26"/>
      <c r="C187" s="27"/>
    </row>
    <row r="188" spans="1:3" s="24" customFormat="1" ht="25.5" hidden="1" customHeight="1">
      <c r="A188" s="26"/>
      <c r="B188" s="26"/>
      <c r="C188" s="27"/>
    </row>
    <row r="189" spans="1:3" s="24" customFormat="1" ht="25.5" hidden="1" customHeight="1">
      <c r="A189" s="26"/>
      <c r="B189" s="26"/>
      <c r="C189" s="27"/>
    </row>
    <row r="190" spans="1:3" s="24" customFormat="1" ht="25.5" hidden="1" customHeight="1">
      <c r="A190" s="26"/>
      <c r="B190" s="26"/>
      <c r="C190" s="27"/>
    </row>
    <row r="191" spans="1:3" s="24" customFormat="1" ht="25.5" hidden="1" customHeight="1">
      <c r="A191" s="26"/>
      <c r="B191" s="26"/>
      <c r="C191" s="27"/>
    </row>
    <row r="192" spans="1:3" s="24" customFormat="1" ht="25.5" hidden="1" customHeight="1">
      <c r="A192" s="26"/>
      <c r="B192" s="26"/>
      <c r="C192" s="27"/>
    </row>
    <row r="193" spans="1:3" s="24" customFormat="1" ht="25.5" hidden="1" customHeight="1">
      <c r="A193" s="26"/>
      <c r="B193" s="26"/>
      <c r="C193" s="28"/>
    </row>
    <row r="194" spans="1:3" s="24" customFormat="1" ht="25.5" hidden="1" customHeight="1">
      <c r="A194" s="26"/>
      <c r="B194" s="26"/>
      <c r="C194" s="27"/>
    </row>
    <row r="195" spans="1:3" s="24" customFormat="1" ht="25.5" hidden="1" customHeight="1">
      <c r="A195" s="26"/>
      <c r="B195" s="26"/>
      <c r="C195" s="27"/>
    </row>
    <row r="196" spans="1:3" s="24" customFormat="1" ht="25.5" hidden="1" customHeight="1">
      <c r="A196" s="26"/>
      <c r="B196" s="26"/>
      <c r="C196" s="27"/>
    </row>
    <row r="197" spans="1:3" s="24" customFormat="1" ht="25.5" hidden="1" customHeight="1">
      <c r="A197" s="26"/>
      <c r="B197" s="26"/>
      <c r="C197" s="27"/>
    </row>
    <row r="198" spans="1:3" s="24" customFormat="1" ht="25.5" hidden="1" customHeight="1">
      <c r="A198" s="26"/>
      <c r="B198" s="26"/>
      <c r="C198" s="27"/>
    </row>
    <row r="199" spans="1:3" s="24" customFormat="1" ht="25.5" hidden="1" customHeight="1">
      <c r="A199" s="26"/>
      <c r="B199" s="26"/>
      <c r="C199" s="28"/>
    </row>
    <row r="200" spans="1:3" s="24" customFormat="1" ht="25.5" hidden="1" customHeight="1">
      <c r="A200" s="26"/>
      <c r="B200" s="26"/>
      <c r="C200" s="27"/>
    </row>
    <row r="201" spans="1:3" s="24" customFormat="1" ht="25.5" hidden="1" customHeight="1">
      <c r="A201" s="26"/>
      <c r="B201" s="26"/>
      <c r="C201" s="27"/>
    </row>
    <row r="202" spans="1:3" s="24" customFormat="1" ht="25.5" hidden="1" customHeight="1">
      <c r="A202" s="26"/>
      <c r="B202" s="26"/>
      <c r="C202" s="27"/>
    </row>
    <row r="203" spans="1:3" s="24" customFormat="1" ht="25.5" hidden="1" customHeight="1">
      <c r="A203" s="26"/>
      <c r="B203" s="26"/>
      <c r="C203" s="27"/>
    </row>
    <row r="204" spans="1:3" s="24" customFormat="1" ht="25.5" hidden="1" customHeight="1">
      <c r="A204" s="26"/>
      <c r="B204" s="26"/>
      <c r="C204" s="27"/>
    </row>
    <row r="205" spans="1:3" s="24" customFormat="1" ht="25.5" hidden="1" customHeight="1">
      <c r="A205" s="26"/>
      <c r="B205" s="26"/>
      <c r="C205" s="27"/>
    </row>
    <row r="206" spans="1:3" s="24" customFormat="1" ht="25.5" hidden="1" customHeight="1">
      <c r="A206" s="26"/>
      <c r="B206" s="26"/>
      <c r="C206" s="27"/>
    </row>
    <row r="207" spans="1:3" s="24" customFormat="1" ht="25.5" hidden="1" customHeight="1">
      <c r="A207" s="26"/>
      <c r="B207" s="26"/>
      <c r="C207" s="28"/>
    </row>
    <row r="208" spans="1:3" s="24" customFormat="1" ht="25.5" hidden="1" customHeight="1">
      <c r="A208" s="26"/>
      <c r="B208" s="26"/>
      <c r="C208" s="27"/>
    </row>
    <row r="209" spans="1:3" s="24" customFormat="1" ht="25.5" hidden="1" customHeight="1">
      <c r="A209" s="26"/>
      <c r="B209" s="26"/>
      <c r="C209" s="27"/>
    </row>
    <row r="210" spans="1:3" s="24" customFormat="1" ht="25.5" hidden="1" customHeight="1">
      <c r="A210" s="26"/>
      <c r="B210" s="26"/>
      <c r="C210" s="27"/>
    </row>
    <row r="211" spans="1:3" s="24" customFormat="1" ht="25.5" hidden="1" customHeight="1">
      <c r="A211" s="26"/>
      <c r="B211" s="26"/>
      <c r="C211" s="27"/>
    </row>
    <row r="212" spans="1:3" s="24" customFormat="1" ht="25.5" hidden="1" customHeight="1">
      <c r="A212" s="26"/>
      <c r="B212" s="26"/>
      <c r="C212" s="27"/>
    </row>
    <row r="213" spans="1:3" s="24" customFormat="1" ht="25.5" hidden="1" customHeight="1">
      <c r="A213" s="26"/>
      <c r="B213" s="26"/>
      <c r="C213" s="27"/>
    </row>
    <row r="214" spans="1:3" s="24" customFormat="1" ht="25.5" hidden="1" customHeight="1">
      <c r="A214" s="26"/>
      <c r="B214" s="26"/>
      <c r="C214" s="27"/>
    </row>
    <row r="215" spans="1:3" s="24" customFormat="1" ht="25.5" hidden="1" customHeight="1">
      <c r="A215" s="26"/>
      <c r="B215" s="26"/>
      <c r="C215" s="27"/>
    </row>
    <row r="216" spans="1:3" s="24" customFormat="1" ht="25.5" hidden="1" customHeight="1">
      <c r="A216" s="26"/>
      <c r="B216" s="26"/>
      <c r="C216" s="28"/>
    </row>
    <row r="217" spans="1:3" s="24" customFormat="1" ht="25.5" hidden="1" customHeight="1">
      <c r="A217" s="26"/>
      <c r="B217" s="26"/>
      <c r="C217" s="27"/>
    </row>
    <row r="218" spans="1:3" s="24" customFormat="1" ht="25.5" hidden="1" customHeight="1">
      <c r="A218" s="26"/>
      <c r="B218" s="26"/>
      <c r="C218" s="27"/>
    </row>
    <row r="219" spans="1:3" s="24" customFormat="1" ht="25.5" hidden="1" customHeight="1">
      <c r="A219" s="26"/>
      <c r="B219" s="26"/>
      <c r="C219" s="28"/>
    </row>
    <row r="220" spans="1:3" s="24" customFormat="1" ht="25.5" hidden="1" customHeight="1">
      <c r="A220" s="26"/>
      <c r="B220" s="26"/>
      <c r="C220" s="27"/>
    </row>
    <row r="221" spans="1:3" s="24" customFormat="1" ht="25.5" hidden="1" customHeight="1">
      <c r="A221" s="26"/>
      <c r="B221" s="26"/>
      <c r="C221" s="27"/>
    </row>
    <row r="222" spans="1:3" s="24" customFormat="1" ht="25.5" hidden="1" customHeight="1">
      <c r="A222" s="26"/>
      <c r="B222" s="26"/>
      <c r="C222" s="27"/>
    </row>
    <row r="223" spans="1:3" s="24" customFormat="1" ht="25.5" hidden="1" customHeight="1">
      <c r="A223" s="26"/>
      <c r="B223" s="26"/>
      <c r="C223" s="27"/>
    </row>
    <row r="224" spans="1:3" s="24" customFormat="1" ht="25.5" hidden="1" customHeight="1">
      <c r="A224" s="26"/>
      <c r="B224" s="26"/>
      <c r="C224" s="27"/>
    </row>
    <row r="225" spans="1:3" s="24" customFormat="1" ht="25.5" hidden="1" customHeight="1">
      <c r="A225" s="26"/>
      <c r="B225" s="26"/>
      <c r="C225" s="27"/>
    </row>
    <row r="226" spans="1:3" s="24" customFormat="1" ht="25.5" hidden="1" customHeight="1">
      <c r="A226" s="26"/>
      <c r="B226" s="26"/>
      <c r="C226" s="28"/>
    </row>
    <row r="227" spans="1:3" s="24" customFormat="1" ht="25.5" hidden="1" customHeight="1">
      <c r="A227" s="26"/>
      <c r="B227" s="26"/>
      <c r="C227" s="27"/>
    </row>
    <row r="228" spans="1:3" s="24" customFormat="1" ht="25.5" hidden="1" customHeight="1">
      <c r="A228" s="26"/>
      <c r="B228" s="26"/>
      <c r="C228" s="27"/>
    </row>
    <row r="229" spans="1:3" s="24" customFormat="1" ht="25.5" hidden="1" customHeight="1">
      <c r="A229" s="26"/>
      <c r="B229" s="26"/>
      <c r="C229" s="27"/>
    </row>
    <row r="230" spans="1:3" s="24" customFormat="1" ht="25.5" hidden="1" customHeight="1">
      <c r="A230" s="26"/>
      <c r="B230" s="26"/>
      <c r="C230" s="28"/>
    </row>
    <row r="231" spans="1:3" s="24" customFormat="1" ht="25.5" hidden="1" customHeight="1">
      <c r="A231" s="26"/>
      <c r="B231" s="26"/>
      <c r="C231" s="28"/>
    </row>
    <row r="232" spans="1:3" s="24" customFormat="1" ht="25.5" hidden="1" customHeight="1">
      <c r="A232" s="26"/>
      <c r="B232" s="26"/>
      <c r="C232" s="27"/>
    </row>
    <row r="233" spans="1:3" s="24" customFormat="1" ht="25.5" hidden="1" customHeight="1">
      <c r="A233" s="26"/>
      <c r="B233" s="26"/>
      <c r="C233" s="27"/>
    </row>
    <row r="234" spans="1:3" s="24" customFormat="1" ht="25.5" hidden="1" customHeight="1">
      <c r="A234" s="26"/>
      <c r="B234" s="26"/>
      <c r="C234" s="27"/>
    </row>
    <row r="235" spans="1:3" s="24" customFormat="1" ht="25.5" hidden="1" customHeight="1">
      <c r="A235" s="26"/>
      <c r="B235" s="26"/>
      <c r="C235" s="27"/>
    </row>
    <row r="236" spans="1:3" s="24" customFormat="1" ht="25.5" hidden="1" customHeight="1">
      <c r="A236" s="26"/>
      <c r="B236" s="26"/>
      <c r="C236" s="27"/>
    </row>
    <row r="237" spans="1:3" s="24" customFormat="1" ht="25.5" hidden="1" customHeight="1">
      <c r="A237" s="26"/>
      <c r="B237" s="26"/>
      <c r="C237" s="27"/>
    </row>
    <row r="238" spans="1:3" s="24" customFormat="1" ht="25.5" hidden="1" customHeight="1">
      <c r="A238" s="26"/>
      <c r="B238" s="26"/>
      <c r="C238" s="28"/>
    </row>
    <row r="239" spans="1:3" s="24" customFormat="1" ht="25.5" hidden="1" customHeight="1">
      <c r="A239" s="26"/>
      <c r="B239" s="26"/>
      <c r="C239" s="27"/>
    </row>
    <row r="240" spans="1:3" s="24" customFormat="1" ht="25.5" hidden="1" customHeight="1">
      <c r="A240" s="26"/>
      <c r="B240" s="26"/>
      <c r="C240" s="27"/>
    </row>
    <row r="241" spans="1:3" s="24" customFormat="1" ht="25.5" hidden="1" customHeight="1">
      <c r="A241" s="26"/>
      <c r="B241" s="26"/>
      <c r="C241" s="27"/>
    </row>
    <row r="242" spans="1:3" s="24" customFormat="1" ht="25.5" hidden="1" customHeight="1">
      <c r="A242" s="26"/>
      <c r="B242" s="26"/>
      <c r="C242" s="27"/>
    </row>
    <row r="243" spans="1:3" s="24" customFormat="1" ht="25.5" hidden="1" customHeight="1">
      <c r="A243" s="26"/>
      <c r="B243" s="26"/>
      <c r="C243" s="28"/>
    </row>
    <row r="244" spans="1:3" s="24" customFormat="1" ht="25.5" hidden="1" customHeight="1">
      <c r="A244" s="26"/>
      <c r="B244" s="26"/>
      <c r="C244" s="27"/>
    </row>
    <row r="245" spans="1:3" s="24" customFormat="1" ht="25.5" hidden="1" customHeight="1">
      <c r="A245" s="26"/>
      <c r="B245" s="26"/>
      <c r="C245" s="27"/>
    </row>
    <row r="246" spans="1:3" s="24" customFormat="1" ht="25.5" hidden="1" customHeight="1">
      <c r="A246" s="26"/>
      <c r="B246" s="26"/>
      <c r="C246" s="28"/>
    </row>
    <row r="247" spans="1:3" s="24" customFormat="1" ht="25.5" hidden="1" customHeight="1">
      <c r="A247" s="26"/>
      <c r="B247" s="26"/>
      <c r="C247" s="27"/>
    </row>
    <row r="248" spans="1:3" s="24" customFormat="1" ht="25.5" hidden="1" customHeight="1">
      <c r="A248" s="26"/>
      <c r="B248" s="26"/>
      <c r="C248" s="27"/>
    </row>
    <row r="249" spans="1:3" s="24" customFormat="1" ht="25.5" hidden="1" customHeight="1">
      <c r="A249" s="26"/>
      <c r="B249" s="26"/>
      <c r="C249" s="27"/>
    </row>
    <row r="250" spans="1:3" s="24" customFormat="1" ht="25.5" hidden="1" customHeight="1">
      <c r="A250" s="26"/>
      <c r="B250" s="26"/>
      <c r="C250" s="27"/>
    </row>
    <row r="251" spans="1:3" s="24" customFormat="1" ht="25.5" hidden="1" customHeight="1">
      <c r="A251" s="26"/>
      <c r="B251" s="26"/>
      <c r="C251" s="27"/>
    </row>
    <row r="252" spans="1:3" s="24" customFormat="1" ht="25.5" hidden="1" customHeight="1">
      <c r="A252" s="26"/>
      <c r="B252" s="26"/>
      <c r="C252" s="27"/>
    </row>
    <row r="253" spans="1:3" s="24" customFormat="1" ht="25.5" hidden="1" customHeight="1">
      <c r="A253" s="26"/>
      <c r="B253" s="26"/>
      <c r="C253" s="28"/>
    </row>
    <row r="254" spans="1:3" s="24" customFormat="1" ht="25.5" hidden="1" customHeight="1">
      <c r="A254" s="26"/>
      <c r="B254" s="26"/>
      <c r="C254" s="27"/>
    </row>
    <row r="255" spans="1:3" s="24" customFormat="1" ht="25.5" hidden="1" customHeight="1">
      <c r="A255" s="26"/>
      <c r="B255" s="26"/>
      <c r="C255" s="28"/>
    </row>
    <row r="256" spans="1:3" s="24" customFormat="1" ht="25.5" hidden="1" customHeight="1">
      <c r="A256" s="26"/>
      <c r="B256" s="26"/>
      <c r="C256" s="27"/>
    </row>
    <row r="257" spans="1:3" s="24" customFormat="1" ht="25.5" hidden="1" customHeight="1">
      <c r="A257" s="26"/>
      <c r="B257" s="26"/>
      <c r="C257" s="27"/>
    </row>
    <row r="258" spans="1:3" s="24" customFormat="1" ht="25.5" hidden="1" customHeight="1">
      <c r="A258" s="26"/>
      <c r="B258" s="26"/>
      <c r="C258" s="27"/>
    </row>
    <row r="259" spans="1:3" s="24" customFormat="1" ht="25.5" hidden="1" customHeight="1">
      <c r="A259" s="26"/>
      <c r="B259" s="26"/>
      <c r="C259" s="27"/>
    </row>
    <row r="260" spans="1:3" s="24" customFormat="1" ht="25.5" hidden="1" customHeight="1">
      <c r="A260" s="26"/>
      <c r="B260" s="26"/>
      <c r="C260" s="27"/>
    </row>
    <row r="261" spans="1:3" s="24" customFormat="1" ht="25.5" hidden="1" customHeight="1">
      <c r="A261" s="26"/>
      <c r="B261" s="26"/>
      <c r="C261" s="27"/>
    </row>
    <row r="262" spans="1:3" s="24" customFormat="1" ht="25.5" hidden="1" customHeight="1">
      <c r="A262" s="26"/>
      <c r="B262" s="26"/>
      <c r="C262" s="27"/>
    </row>
    <row r="263" spans="1:3" s="24" customFormat="1" ht="25.5" hidden="1" customHeight="1">
      <c r="A263" s="26"/>
      <c r="B263" s="26"/>
      <c r="C263" s="27"/>
    </row>
    <row r="264" spans="1:3" s="24" customFormat="1" ht="25.5" hidden="1" customHeight="1">
      <c r="A264" s="26"/>
      <c r="B264" s="26"/>
      <c r="C264" s="28"/>
    </row>
    <row r="265" spans="1:3" s="24" customFormat="1" ht="25.5" hidden="1" customHeight="1">
      <c r="A265" s="26"/>
      <c r="B265" s="26"/>
      <c r="C265" s="27"/>
    </row>
    <row r="266" spans="1:3" s="24" customFormat="1" ht="25.5" hidden="1" customHeight="1">
      <c r="A266" s="26"/>
      <c r="B266" s="26"/>
      <c r="C266" s="27"/>
    </row>
    <row r="267" spans="1:3" s="24" customFormat="1" ht="25.5" hidden="1" customHeight="1">
      <c r="A267" s="26"/>
      <c r="B267" s="26"/>
      <c r="C267" s="27"/>
    </row>
    <row r="268" spans="1:3" s="24" customFormat="1" ht="25.5" hidden="1" customHeight="1">
      <c r="A268" s="26"/>
      <c r="B268" s="26"/>
      <c r="C268" s="27"/>
    </row>
    <row r="269" spans="1:3" s="24" customFormat="1" ht="25.5" hidden="1" customHeight="1">
      <c r="A269" s="26"/>
      <c r="B269" s="26"/>
      <c r="C269" s="27"/>
    </row>
    <row r="270" spans="1:3" s="24" customFormat="1" ht="25.5" hidden="1" customHeight="1">
      <c r="A270" s="26"/>
      <c r="B270" s="26"/>
      <c r="C270" s="27"/>
    </row>
    <row r="271" spans="1:3" s="24" customFormat="1" ht="25.5" hidden="1" customHeight="1">
      <c r="A271" s="26"/>
      <c r="B271" s="26"/>
      <c r="C271" s="27"/>
    </row>
    <row r="272" spans="1:3" s="24" customFormat="1" ht="25.5" hidden="1" customHeight="1">
      <c r="A272" s="26"/>
      <c r="B272" s="26"/>
      <c r="C272" s="27"/>
    </row>
    <row r="273" spans="1:3" s="24" customFormat="1" ht="25.5" hidden="1" customHeight="1">
      <c r="A273" s="26"/>
      <c r="B273" s="26"/>
      <c r="C273" s="27"/>
    </row>
    <row r="274" spans="1:3" s="24" customFormat="1" ht="25.5" hidden="1" customHeight="1">
      <c r="A274" s="26"/>
      <c r="B274" s="26"/>
      <c r="C274" s="28"/>
    </row>
    <row r="275" spans="1:3" s="24" customFormat="1" ht="25.5" hidden="1" customHeight="1">
      <c r="A275" s="26"/>
      <c r="B275" s="26"/>
      <c r="C275" s="27"/>
    </row>
    <row r="276" spans="1:3" s="24" customFormat="1" ht="25.5" hidden="1" customHeight="1">
      <c r="A276" s="26"/>
      <c r="B276" s="26"/>
      <c r="C276" s="27"/>
    </row>
    <row r="277" spans="1:3" s="24" customFormat="1" ht="25.5" hidden="1" customHeight="1">
      <c r="A277" s="26"/>
      <c r="B277" s="26"/>
      <c r="C277" s="27"/>
    </row>
    <row r="278" spans="1:3" s="24" customFormat="1" ht="25.5" hidden="1" customHeight="1">
      <c r="A278" s="26"/>
      <c r="B278" s="26"/>
      <c r="C278" s="27"/>
    </row>
    <row r="279" spans="1:3" s="24" customFormat="1" ht="25.5" hidden="1" customHeight="1">
      <c r="A279" s="26"/>
      <c r="B279" s="26"/>
      <c r="C279" s="28"/>
    </row>
    <row r="280" spans="1:3" s="24" customFormat="1" ht="25.5" hidden="1" customHeight="1">
      <c r="A280" s="26"/>
      <c r="B280" s="26"/>
      <c r="C280" s="27"/>
    </row>
    <row r="281" spans="1:3" s="24" customFormat="1" ht="25.5" hidden="1" customHeight="1">
      <c r="A281" s="26"/>
      <c r="B281" s="26"/>
      <c r="C281" s="27"/>
    </row>
    <row r="282" spans="1:3" s="24" customFormat="1" ht="25.5" hidden="1" customHeight="1">
      <c r="A282" s="26"/>
      <c r="B282" s="26"/>
      <c r="C282" s="27"/>
    </row>
    <row r="283" spans="1:3" s="24" customFormat="1" ht="25.5" hidden="1" customHeight="1">
      <c r="A283" s="26"/>
      <c r="B283" s="26"/>
      <c r="C283" s="27"/>
    </row>
    <row r="284" spans="1:3" s="24" customFormat="1" ht="25.5" hidden="1" customHeight="1">
      <c r="A284" s="26"/>
      <c r="B284" s="26"/>
      <c r="C284" s="27"/>
    </row>
    <row r="285" spans="1:3" s="24" customFormat="1" ht="25.5" hidden="1" customHeight="1">
      <c r="A285" s="26"/>
      <c r="B285" s="26"/>
      <c r="C285" s="27"/>
    </row>
    <row r="286" spans="1:3" s="24" customFormat="1" ht="25.5" hidden="1" customHeight="1">
      <c r="A286" s="26"/>
      <c r="B286" s="26"/>
      <c r="C286" s="27"/>
    </row>
    <row r="287" spans="1:3" s="24" customFormat="1" ht="25.5" hidden="1" customHeight="1">
      <c r="A287" s="26"/>
      <c r="B287" s="26"/>
      <c r="C287" s="27"/>
    </row>
    <row r="288" spans="1:3" s="24" customFormat="1" ht="25.5" hidden="1" customHeight="1">
      <c r="A288" s="26"/>
      <c r="B288" s="26"/>
      <c r="C288" s="27"/>
    </row>
    <row r="289" spans="1:3" s="24" customFormat="1" ht="25.5" hidden="1" customHeight="1">
      <c r="A289" s="26"/>
      <c r="B289" s="26"/>
      <c r="C289" s="28"/>
    </row>
    <row r="290" spans="1:3" s="24" customFormat="1" ht="25.5" hidden="1" customHeight="1">
      <c r="A290" s="26"/>
      <c r="B290" s="26"/>
      <c r="C290" s="28"/>
    </row>
    <row r="291" spans="1:3" s="24" customFormat="1" ht="25.5" hidden="1" customHeight="1">
      <c r="A291" s="26"/>
      <c r="B291" s="26"/>
      <c r="C291" s="27"/>
    </row>
    <row r="292" spans="1:3" s="24" customFormat="1" ht="25.5" hidden="1" customHeight="1">
      <c r="A292" s="26"/>
      <c r="B292" s="26"/>
      <c r="C292" s="27"/>
    </row>
    <row r="293" spans="1:3" s="24" customFormat="1" ht="25.5" hidden="1" customHeight="1">
      <c r="A293" s="26"/>
      <c r="B293" s="26"/>
      <c r="C293" s="27"/>
    </row>
    <row r="294" spans="1:3" s="24" customFormat="1" ht="25.5" hidden="1" customHeight="1">
      <c r="A294" s="26"/>
      <c r="B294" s="26"/>
      <c r="C294" s="27"/>
    </row>
    <row r="295" spans="1:3" s="24" customFormat="1" ht="25.5" hidden="1" customHeight="1">
      <c r="A295" s="26"/>
      <c r="B295" s="26"/>
      <c r="C295" s="27"/>
    </row>
    <row r="296" spans="1:3" s="24" customFormat="1" ht="25.5" hidden="1" customHeight="1">
      <c r="A296" s="26"/>
      <c r="B296" s="26"/>
      <c r="C296" s="27"/>
    </row>
    <row r="297" spans="1:3" s="24" customFormat="1" ht="25.5" hidden="1" customHeight="1">
      <c r="A297" s="26"/>
      <c r="B297" s="26"/>
      <c r="C297" s="27"/>
    </row>
    <row r="298" spans="1:3" s="24" customFormat="1" ht="25.5" hidden="1" customHeight="1">
      <c r="A298" s="26"/>
      <c r="B298" s="26"/>
      <c r="C298" s="27"/>
    </row>
    <row r="299" spans="1:3" s="24" customFormat="1" ht="25.5" hidden="1" customHeight="1">
      <c r="A299" s="26"/>
      <c r="B299" s="26"/>
      <c r="C299" s="28"/>
    </row>
    <row r="300" spans="1:3" s="24" customFormat="1" ht="25.5" hidden="1" customHeight="1">
      <c r="A300" s="26"/>
      <c r="B300" s="26"/>
      <c r="C300" s="27"/>
    </row>
    <row r="301" spans="1:3" s="24" customFormat="1" ht="25.5" hidden="1" customHeight="1">
      <c r="A301" s="26"/>
      <c r="B301" s="26"/>
      <c r="C301" s="27"/>
    </row>
    <row r="302" spans="1:3" s="24" customFormat="1" ht="25.5" hidden="1" customHeight="1">
      <c r="A302" s="26"/>
      <c r="B302" s="26"/>
      <c r="C302" s="27"/>
    </row>
    <row r="303" spans="1:3" s="24" customFormat="1" ht="25.5" hidden="1" customHeight="1">
      <c r="A303" s="26"/>
      <c r="B303" s="26"/>
      <c r="C303" s="27"/>
    </row>
    <row r="304" spans="1:3" s="24" customFormat="1" ht="25.5" hidden="1" customHeight="1">
      <c r="A304" s="26"/>
      <c r="B304" s="26"/>
      <c r="C304" s="27"/>
    </row>
    <row r="305" spans="1:3" s="24" customFormat="1" ht="25.5" hidden="1" customHeight="1">
      <c r="A305" s="26"/>
      <c r="B305" s="26"/>
      <c r="C305" s="27"/>
    </row>
    <row r="306" spans="1:3" s="24" customFormat="1" ht="25.5" hidden="1" customHeight="1">
      <c r="A306" s="26"/>
      <c r="B306" s="26"/>
      <c r="C306" s="27"/>
    </row>
    <row r="307" spans="1:3" s="24" customFormat="1" ht="25.5" hidden="1" customHeight="1">
      <c r="A307" s="26"/>
      <c r="B307" s="26"/>
      <c r="C307" s="27"/>
    </row>
    <row r="308" spans="1:3" s="24" customFormat="1" ht="25.5" hidden="1" customHeight="1">
      <c r="A308" s="26"/>
      <c r="B308" s="26"/>
      <c r="C308" s="28"/>
    </row>
    <row r="309" spans="1:3" s="24" customFormat="1" ht="25.5" hidden="1" customHeight="1">
      <c r="A309" s="26"/>
      <c r="B309" s="26"/>
      <c r="C309" s="27"/>
    </row>
    <row r="310" spans="1:3" s="24" customFormat="1" ht="25.5" hidden="1" customHeight="1">
      <c r="A310" s="26"/>
      <c r="B310" s="26"/>
      <c r="C310" s="27"/>
    </row>
    <row r="311" spans="1:3" s="24" customFormat="1" ht="25.5" hidden="1" customHeight="1">
      <c r="A311" s="26"/>
      <c r="B311" s="26"/>
      <c r="C311" s="28"/>
    </row>
    <row r="312" spans="1:3" s="24" customFormat="1" ht="25.5" hidden="1" customHeight="1">
      <c r="A312" s="26"/>
      <c r="B312" s="26"/>
      <c r="C312" s="28"/>
    </row>
    <row r="313" spans="1:3" s="24" customFormat="1" ht="25.5" hidden="1" customHeight="1">
      <c r="A313" s="26"/>
      <c r="B313" s="26"/>
      <c r="C313" s="27"/>
    </row>
    <row r="314" spans="1:3" s="24" customFormat="1" ht="25.5" hidden="1" customHeight="1">
      <c r="A314" s="26"/>
      <c r="B314" s="26"/>
      <c r="C314" s="27"/>
    </row>
    <row r="315" spans="1:3" s="24" customFormat="1" ht="25.5" hidden="1" customHeight="1">
      <c r="A315" s="26"/>
      <c r="B315" s="26"/>
      <c r="C315" s="27"/>
    </row>
    <row r="316" spans="1:3" s="24" customFormat="1" ht="25.5" hidden="1" customHeight="1">
      <c r="A316" s="26"/>
      <c r="B316" s="26"/>
      <c r="C316" s="27"/>
    </row>
    <row r="317" spans="1:3" s="24" customFormat="1" ht="25.5" hidden="1" customHeight="1">
      <c r="A317" s="26"/>
      <c r="B317" s="26"/>
      <c r="C317" s="27"/>
    </row>
    <row r="318" spans="1:3" s="24" customFormat="1" ht="25.5" hidden="1" customHeight="1">
      <c r="A318" s="26"/>
      <c r="B318" s="26"/>
      <c r="C318" s="27"/>
    </row>
    <row r="319" spans="1:3" s="24" customFormat="1" ht="25.5" hidden="1" customHeight="1">
      <c r="A319" s="26"/>
      <c r="B319" s="26"/>
      <c r="C319" s="27"/>
    </row>
    <row r="320" spans="1:3" s="24" customFormat="1" ht="25.5" hidden="1" customHeight="1">
      <c r="A320" s="26"/>
      <c r="B320" s="26"/>
      <c r="C320" s="27"/>
    </row>
    <row r="321" spans="1:3" s="24" customFormat="1" ht="25.5" hidden="1" customHeight="1">
      <c r="A321" s="26"/>
      <c r="B321" s="26"/>
      <c r="C321" s="27"/>
    </row>
    <row r="322" spans="1:3" s="24" customFormat="1" ht="25.5" hidden="1" customHeight="1">
      <c r="A322" s="26"/>
      <c r="B322" s="26"/>
      <c r="C322" s="27"/>
    </row>
    <row r="323" spans="1:3" s="24" customFormat="1" ht="25.5" hidden="1" customHeight="1">
      <c r="A323" s="26"/>
      <c r="B323" s="26"/>
      <c r="C323" s="27"/>
    </row>
    <row r="324" spans="1:3" s="24" customFormat="1" ht="25.5" hidden="1" customHeight="1">
      <c r="A324" s="26"/>
      <c r="B324" s="26"/>
      <c r="C324" s="27"/>
    </row>
    <row r="325" spans="1:3" s="24" customFormat="1" ht="25.5" hidden="1" customHeight="1">
      <c r="A325" s="26"/>
      <c r="B325" s="26"/>
      <c r="C325" s="28"/>
    </row>
    <row r="326" spans="1:3" s="24" customFormat="1" ht="25.5" hidden="1" customHeight="1">
      <c r="A326" s="26"/>
      <c r="B326" s="26"/>
      <c r="C326" s="27"/>
    </row>
    <row r="327" spans="1:3" s="24" customFormat="1" ht="25.5" hidden="1" customHeight="1">
      <c r="A327" s="26"/>
      <c r="B327" s="26"/>
      <c r="C327" s="27"/>
    </row>
    <row r="328" spans="1:3" s="24" customFormat="1" ht="25.5" hidden="1" customHeight="1">
      <c r="A328" s="26"/>
      <c r="B328" s="26"/>
      <c r="C328" s="27"/>
    </row>
    <row r="329" spans="1:3" s="24" customFormat="1" ht="25.5" hidden="1" customHeight="1">
      <c r="A329" s="26"/>
      <c r="B329" s="26"/>
      <c r="C329" s="27"/>
    </row>
    <row r="330" spans="1:3" s="24" customFormat="1" ht="25.5" hidden="1" customHeight="1">
      <c r="A330" s="26"/>
      <c r="B330" s="26"/>
      <c r="C330" s="27"/>
    </row>
    <row r="331" spans="1:3" s="24" customFormat="1" ht="25.5" hidden="1" customHeight="1">
      <c r="A331" s="26"/>
      <c r="B331" s="26"/>
      <c r="C331" s="27"/>
    </row>
    <row r="332" spans="1:3" s="24" customFormat="1" ht="25.5" hidden="1" customHeight="1">
      <c r="A332" s="26"/>
      <c r="B332" s="26"/>
      <c r="C332" s="28"/>
    </row>
    <row r="333" spans="1:3" s="24" customFormat="1" ht="25.5" hidden="1" customHeight="1">
      <c r="A333" s="26"/>
      <c r="B333" s="26"/>
      <c r="C333" s="27"/>
    </row>
    <row r="334" spans="1:3" s="24" customFormat="1" ht="25.5" hidden="1" customHeight="1">
      <c r="A334" s="26"/>
      <c r="B334" s="26"/>
      <c r="C334" s="27"/>
    </row>
    <row r="335" spans="1:3" s="24" customFormat="1" ht="25.5" hidden="1" customHeight="1">
      <c r="A335" s="26"/>
      <c r="B335" s="26"/>
      <c r="C335" s="27"/>
    </row>
    <row r="336" spans="1:3" s="24" customFormat="1" ht="25.5" hidden="1" customHeight="1">
      <c r="A336" s="26"/>
      <c r="B336" s="26"/>
      <c r="C336" s="27"/>
    </row>
    <row r="337" spans="1:3" s="24" customFormat="1" ht="25.5" hidden="1" customHeight="1">
      <c r="A337" s="26"/>
      <c r="B337" s="26"/>
      <c r="C337" s="27"/>
    </row>
    <row r="338" spans="1:3" s="24" customFormat="1" ht="25.5" hidden="1" customHeight="1">
      <c r="A338" s="26"/>
      <c r="B338" s="26"/>
      <c r="C338" s="27"/>
    </row>
    <row r="339" spans="1:3" s="24" customFormat="1" ht="25.5" hidden="1" customHeight="1">
      <c r="A339" s="26"/>
      <c r="B339" s="26"/>
      <c r="C339" s="27"/>
    </row>
    <row r="340" spans="1:3" s="24" customFormat="1" ht="25.5" hidden="1" customHeight="1">
      <c r="A340" s="26"/>
      <c r="B340" s="26"/>
      <c r="C340" s="27"/>
    </row>
    <row r="341" spans="1:3" s="24" customFormat="1" ht="25.5" hidden="1" customHeight="1">
      <c r="A341" s="26"/>
      <c r="B341" s="26"/>
      <c r="C341" s="27"/>
    </row>
    <row r="342" spans="1:3" s="24" customFormat="1" ht="25.5" hidden="1" customHeight="1">
      <c r="A342" s="26"/>
      <c r="B342" s="26"/>
      <c r="C342" s="28"/>
    </row>
    <row r="343" spans="1:3" s="24" customFormat="1" ht="25.5" hidden="1" customHeight="1">
      <c r="A343" s="26"/>
      <c r="B343" s="26"/>
      <c r="C343" s="27"/>
    </row>
    <row r="344" spans="1:3" s="24" customFormat="1" ht="25.5" hidden="1" customHeight="1">
      <c r="A344" s="26"/>
      <c r="B344" s="26"/>
      <c r="C344" s="27"/>
    </row>
    <row r="345" spans="1:3" s="24" customFormat="1" ht="25.5" hidden="1" customHeight="1">
      <c r="A345" s="26"/>
      <c r="B345" s="26"/>
      <c r="C345" s="27"/>
    </row>
    <row r="346" spans="1:3" s="24" customFormat="1" ht="25.5" hidden="1" customHeight="1">
      <c r="A346" s="26"/>
      <c r="B346" s="26"/>
      <c r="C346" s="27"/>
    </row>
    <row r="347" spans="1:3" s="24" customFormat="1" ht="25.5" hidden="1" customHeight="1">
      <c r="A347" s="26"/>
      <c r="B347" s="26"/>
      <c r="C347" s="27"/>
    </row>
    <row r="348" spans="1:3" s="24" customFormat="1" ht="25.5" hidden="1" customHeight="1">
      <c r="A348" s="26"/>
      <c r="B348" s="26"/>
      <c r="C348" s="27"/>
    </row>
    <row r="349" spans="1:3" s="24" customFormat="1" ht="25.5" hidden="1" customHeight="1">
      <c r="A349" s="26"/>
      <c r="B349" s="26"/>
      <c r="C349" s="27"/>
    </row>
    <row r="350" spans="1:3" s="24" customFormat="1" ht="25.5" hidden="1" customHeight="1">
      <c r="A350" s="26"/>
      <c r="B350" s="26"/>
      <c r="C350" s="27"/>
    </row>
    <row r="351" spans="1:3" s="24" customFormat="1" ht="25.5" hidden="1" customHeight="1">
      <c r="A351" s="26"/>
      <c r="B351" s="26"/>
      <c r="C351" s="27"/>
    </row>
    <row r="352" spans="1:3" s="24" customFormat="1" ht="25.5" hidden="1" customHeight="1">
      <c r="A352" s="26"/>
      <c r="B352" s="26"/>
      <c r="C352" s="28"/>
    </row>
    <row r="353" spans="1:3" s="24" customFormat="1" ht="25.5" hidden="1" customHeight="1">
      <c r="A353" s="26"/>
      <c r="B353" s="26"/>
      <c r="C353" s="27"/>
    </row>
    <row r="354" spans="1:3" s="24" customFormat="1" ht="25.5" hidden="1" customHeight="1">
      <c r="A354" s="26"/>
      <c r="B354" s="26"/>
      <c r="C354" s="27"/>
    </row>
    <row r="355" spans="1:3" s="24" customFormat="1" ht="25.5" hidden="1" customHeight="1">
      <c r="A355" s="26"/>
      <c r="B355" s="26"/>
      <c r="C355" s="28"/>
    </row>
    <row r="356" spans="1:3" s="24" customFormat="1" ht="25.5" hidden="1" customHeight="1">
      <c r="A356" s="26"/>
      <c r="B356" s="26"/>
      <c r="C356" s="27"/>
    </row>
    <row r="357" spans="1:3" s="24" customFormat="1" ht="25.5" hidden="1" customHeight="1">
      <c r="A357" s="26"/>
      <c r="B357" s="26"/>
      <c r="C357" s="27"/>
    </row>
    <row r="358" spans="1:3" s="24" customFormat="1" ht="25.5" hidden="1" customHeight="1">
      <c r="A358" s="26"/>
      <c r="B358" s="26"/>
      <c r="C358" s="27"/>
    </row>
    <row r="359" spans="1:3" s="24" customFormat="1" ht="25.5" hidden="1" customHeight="1">
      <c r="A359" s="26"/>
      <c r="B359" s="26"/>
      <c r="C359" s="28"/>
    </row>
    <row r="360" spans="1:3" s="24" customFormat="1" ht="25.5" hidden="1" customHeight="1">
      <c r="A360" s="26"/>
      <c r="B360" s="26"/>
      <c r="C360" s="28"/>
    </row>
    <row r="361" spans="1:3" s="24" customFormat="1" ht="25.5" hidden="1" customHeight="1">
      <c r="A361" s="26"/>
      <c r="B361" s="26"/>
      <c r="C361" s="27"/>
    </row>
    <row r="362" spans="1:3" s="24" customFormat="1" ht="25.5" hidden="1" customHeight="1">
      <c r="A362" s="26"/>
      <c r="B362" s="26"/>
      <c r="C362" s="27"/>
    </row>
    <row r="363" spans="1:3" s="24" customFormat="1" ht="25.5" hidden="1" customHeight="1">
      <c r="A363" s="26"/>
      <c r="B363" s="26"/>
      <c r="C363" s="27"/>
    </row>
    <row r="364" spans="1:3" s="24" customFormat="1" ht="25.5" hidden="1" customHeight="1">
      <c r="A364" s="26"/>
      <c r="B364" s="26"/>
      <c r="C364" s="27"/>
    </row>
    <row r="365" spans="1:3" s="24" customFormat="1" ht="25.5" hidden="1" customHeight="1">
      <c r="A365" s="26"/>
      <c r="B365" s="26"/>
      <c r="C365" s="27"/>
    </row>
    <row r="366" spans="1:3" s="24" customFormat="1" ht="25.5" hidden="1" customHeight="1">
      <c r="A366" s="26"/>
      <c r="B366" s="26"/>
      <c r="C366" s="27"/>
    </row>
    <row r="367" spans="1:3" s="24" customFormat="1" ht="25.5" hidden="1" customHeight="1">
      <c r="A367" s="26"/>
      <c r="B367" s="26"/>
      <c r="C367" s="28"/>
    </row>
    <row r="368" spans="1:3" s="24" customFormat="1" ht="25.5" hidden="1" customHeight="1">
      <c r="A368" s="26"/>
      <c r="B368" s="26"/>
      <c r="C368" s="27"/>
    </row>
    <row r="369" spans="1:3" s="24" customFormat="1" ht="25.5" hidden="1" customHeight="1">
      <c r="A369" s="26"/>
      <c r="B369" s="26"/>
      <c r="C369" s="27"/>
    </row>
    <row r="370" spans="1:3" s="24" customFormat="1" ht="25.5" hidden="1" customHeight="1">
      <c r="A370" s="26"/>
      <c r="B370" s="26"/>
      <c r="C370" s="27"/>
    </row>
    <row r="371" spans="1:3" s="24" customFormat="1" ht="25.5" hidden="1" customHeight="1">
      <c r="A371" s="26"/>
      <c r="B371" s="26"/>
      <c r="C371" s="27"/>
    </row>
    <row r="372" spans="1:3" s="24" customFormat="1" ht="25.5" hidden="1" customHeight="1">
      <c r="A372" s="26"/>
      <c r="B372" s="26"/>
      <c r="C372" s="27"/>
    </row>
    <row r="373" spans="1:3" s="24" customFormat="1" ht="25.5" hidden="1" customHeight="1">
      <c r="A373" s="26"/>
      <c r="B373" s="26"/>
      <c r="C373" s="28"/>
    </row>
    <row r="374" spans="1:3" s="24" customFormat="1" ht="25.5" hidden="1" customHeight="1">
      <c r="A374" s="26"/>
      <c r="B374" s="26"/>
      <c r="C374" s="27"/>
    </row>
    <row r="375" spans="1:3" s="24" customFormat="1" ht="25.5" hidden="1" customHeight="1">
      <c r="A375" s="26"/>
      <c r="B375" s="26"/>
      <c r="C375" s="27"/>
    </row>
    <row r="376" spans="1:3" s="24" customFormat="1" ht="25.5" hidden="1" customHeight="1">
      <c r="A376" s="26"/>
      <c r="B376" s="26"/>
      <c r="C376" s="27"/>
    </row>
    <row r="377" spans="1:3" s="24" customFormat="1" ht="25.5" hidden="1" customHeight="1">
      <c r="A377" s="26"/>
      <c r="B377" s="26"/>
      <c r="C377" s="28"/>
    </row>
    <row r="378" spans="1:3" s="24" customFormat="1" ht="25.5" hidden="1" customHeight="1">
      <c r="A378" s="26"/>
      <c r="B378" s="26"/>
      <c r="C378" s="28"/>
    </row>
    <row r="379" spans="1:3" s="24" customFormat="1" ht="25.5" hidden="1" customHeight="1">
      <c r="A379" s="26"/>
      <c r="B379" s="26"/>
      <c r="C379" s="27"/>
    </row>
    <row r="380" spans="1:3" s="24" customFormat="1" ht="25.5" hidden="1" customHeight="1">
      <c r="A380" s="26"/>
      <c r="B380" s="26"/>
      <c r="C380" s="27"/>
    </row>
    <row r="381" spans="1:3" s="24" customFormat="1" ht="25.5" hidden="1" customHeight="1">
      <c r="A381" s="26"/>
      <c r="B381" s="26"/>
      <c r="C381" s="27"/>
    </row>
    <row r="382" spans="1:3" s="24" customFormat="1" ht="25.5" hidden="1" customHeight="1">
      <c r="A382" s="26"/>
      <c r="B382" s="26"/>
      <c r="C382" s="27"/>
    </row>
    <row r="383" spans="1:3" s="24" customFormat="1" ht="25.5" hidden="1" customHeight="1">
      <c r="A383" s="26"/>
      <c r="B383" s="26"/>
      <c r="C383" s="27"/>
    </row>
    <row r="384" spans="1:3" s="24" customFormat="1" ht="25.5" hidden="1" customHeight="1">
      <c r="A384" s="26"/>
      <c r="B384" s="26"/>
      <c r="C384" s="27"/>
    </row>
    <row r="385" spans="1:3" s="24" customFormat="1" ht="25.5" hidden="1" customHeight="1">
      <c r="A385" s="26"/>
      <c r="B385" s="26"/>
      <c r="C385" s="27"/>
    </row>
    <row r="386" spans="1:3" s="24" customFormat="1" ht="25.5" hidden="1" customHeight="1">
      <c r="A386" s="26"/>
      <c r="B386" s="26"/>
      <c r="C386" s="27"/>
    </row>
    <row r="387" spans="1:3" s="24" customFormat="1" ht="25.5" hidden="1" customHeight="1">
      <c r="A387" s="26"/>
      <c r="B387" s="26"/>
      <c r="C387" s="28"/>
    </row>
    <row r="388" spans="1:3" s="24" customFormat="1" ht="25.5" hidden="1" customHeight="1">
      <c r="A388" s="26"/>
      <c r="B388" s="26"/>
      <c r="C388" s="27"/>
    </row>
    <row r="389" spans="1:3" s="24" customFormat="1" ht="25.5" hidden="1" customHeight="1">
      <c r="A389" s="26"/>
      <c r="B389" s="26"/>
      <c r="C389" s="27"/>
    </row>
    <row r="390" spans="1:3" s="24" customFormat="1" ht="25.5" hidden="1" customHeight="1">
      <c r="A390" s="26"/>
      <c r="B390" s="26"/>
      <c r="C390" s="27"/>
    </row>
    <row r="391" spans="1:3" s="24" customFormat="1" ht="25.5" hidden="1" customHeight="1">
      <c r="A391" s="26"/>
      <c r="B391" s="26"/>
      <c r="C391" s="27"/>
    </row>
    <row r="392" spans="1:3" s="24" customFormat="1" ht="25.5" hidden="1" customHeight="1">
      <c r="A392" s="26"/>
      <c r="B392" s="26"/>
      <c r="C392" s="27"/>
    </row>
    <row r="393" spans="1:3" s="24" customFormat="1" ht="25.5" hidden="1" customHeight="1">
      <c r="A393" s="26"/>
      <c r="B393" s="26"/>
      <c r="C393" s="27"/>
    </row>
    <row r="394" spans="1:3" s="24" customFormat="1" ht="25.5" hidden="1" customHeight="1">
      <c r="A394" s="26"/>
      <c r="B394" s="26"/>
      <c r="C394" s="27"/>
    </row>
    <row r="395" spans="1:3" s="24" customFormat="1" ht="25.5" hidden="1" customHeight="1">
      <c r="A395" s="26"/>
      <c r="B395" s="26"/>
      <c r="C395" s="27"/>
    </row>
    <row r="396" spans="1:3" s="24" customFormat="1" ht="25.5" hidden="1" customHeight="1">
      <c r="A396" s="26"/>
      <c r="B396" s="26"/>
      <c r="C396" s="28"/>
    </row>
    <row r="397" spans="1:3" s="24" customFormat="1" ht="25.5" hidden="1" customHeight="1">
      <c r="A397" s="26"/>
      <c r="B397" s="26"/>
      <c r="C397" s="27"/>
    </row>
    <row r="398" spans="1:3" s="24" customFormat="1" ht="25.5" hidden="1" customHeight="1">
      <c r="A398" s="26"/>
      <c r="B398" s="26"/>
      <c r="C398" s="27"/>
    </row>
    <row r="399" spans="1:3" s="24" customFormat="1" ht="25.5" hidden="1" customHeight="1">
      <c r="A399" s="26"/>
      <c r="B399" s="26"/>
      <c r="C399" s="28"/>
    </row>
    <row r="400" spans="1:3" s="24" customFormat="1" ht="25.5" hidden="1" customHeight="1">
      <c r="A400" s="26"/>
      <c r="B400" s="26"/>
      <c r="C400" s="27"/>
    </row>
    <row r="401" spans="1:3" s="24" customFormat="1" ht="25.5" hidden="1" customHeight="1">
      <c r="A401" s="26"/>
      <c r="B401" s="26"/>
      <c r="C401" s="27"/>
    </row>
    <row r="402" spans="1:3" s="24" customFormat="1" ht="25.5" hidden="1" customHeight="1">
      <c r="A402" s="26"/>
      <c r="B402" s="26"/>
      <c r="C402" s="28"/>
    </row>
    <row r="403" spans="1:3" s="24" customFormat="1" ht="25.5" hidden="1" customHeight="1">
      <c r="A403" s="26"/>
      <c r="B403" s="26"/>
      <c r="C403" s="27"/>
    </row>
    <row r="404" spans="1:3" s="24" customFormat="1" ht="25.5" hidden="1" customHeight="1">
      <c r="A404" s="26"/>
      <c r="B404" s="26"/>
      <c r="C404" s="27"/>
    </row>
    <row r="405" spans="1:3" s="24" customFormat="1" ht="25.5" hidden="1" customHeight="1">
      <c r="A405" s="26"/>
      <c r="B405" s="26"/>
      <c r="C405" s="28"/>
    </row>
    <row r="406" spans="1:3" s="24" customFormat="1" ht="25.5" hidden="1" customHeight="1">
      <c r="A406" s="26"/>
      <c r="B406" s="26"/>
      <c r="C406" s="27"/>
    </row>
    <row r="407" spans="1:3" s="24" customFormat="1" ht="25.5" hidden="1" customHeight="1">
      <c r="A407" s="26"/>
      <c r="B407" s="26"/>
      <c r="C407" s="27"/>
    </row>
    <row r="408" spans="1:3" s="24" customFormat="1" ht="25.5" hidden="1" customHeight="1">
      <c r="A408" s="26"/>
      <c r="B408" s="26"/>
      <c r="C408" s="28"/>
    </row>
    <row r="409" spans="1:3" s="24" customFormat="1" ht="25.5" hidden="1" customHeight="1">
      <c r="A409" s="26"/>
      <c r="B409" s="26"/>
      <c r="C409" s="27"/>
    </row>
    <row r="410" spans="1:3" hidden="1"/>
    <row r="411" spans="1:3" hidden="1"/>
    <row r="412" spans="1:3" hidden="1"/>
    <row r="413" spans="1:3" hidden="1"/>
    <row r="414" spans="1:3" hidden="1"/>
    <row r="415" spans="1:3" hidden="1"/>
    <row r="416" spans="1:3" hidden="1"/>
    <row r="417" hidden="1"/>
    <row r="418" hidden="1"/>
    <row r="419" hidden="1"/>
    <row r="420" hidden="1"/>
    <row r="421" hidden="1"/>
    <row r="422"/>
    <row r="423" ht="15" customHeight="1"/>
  </sheetData>
  <sheetProtection insertRows="0"/>
  <mergeCells count="5">
    <mergeCell ref="A4:A5"/>
    <mergeCell ref="B4:B5"/>
    <mergeCell ref="C4:C5"/>
    <mergeCell ref="A2:D2"/>
    <mergeCell ref="A1:D1"/>
  </mergeCells>
  <printOptions horizontalCentered="1"/>
  <pageMargins left="0.74803149606299213" right="0.55118110236220474" top="0.31496062992125984" bottom="1.1811023622047245" header="0.19685039370078741" footer="0.9055118110236221"/>
  <pageSetup scale="80" orientation="portrait" r:id="rId1"/>
  <headerFooter>
    <oddFooter>&amp;L&amp;"-,Cursiva"&amp;10Ejercicio Fiscal 2019&amp;R&amp;"-,Cursiva"&amp;10Página &amp;P de &amp;N&amp;K00+000-----</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IQ525"/>
  <sheetViews>
    <sheetView showGridLines="0" zoomScale="110" zoomScaleNormal="110" workbookViewId="0">
      <pane ySplit="5" topLeftCell="A27" activePane="bottomLeft" state="frozen"/>
      <selection pane="bottomLeft" activeCell="F7" sqref="F7"/>
    </sheetView>
  </sheetViews>
  <sheetFormatPr baseColWidth="10" defaultColWidth="0" defaultRowHeight="0" customHeight="1" zeroHeight="1"/>
  <cols>
    <col min="1" max="4" width="2.28515625" style="29" customWidth="1"/>
    <col min="5" max="5" width="67.5703125" style="29" customWidth="1"/>
    <col min="6" max="6" width="20" style="24" customWidth="1"/>
    <col min="7" max="7" width="6.85546875" hidden="1" customWidth="1"/>
    <col min="8" max="16" width="0" hidden="1" customWidth="1"/>
    <col min="17" max="251" width="11.42578125" hidden="1" customWidth="1"/>
    <col min="252" max="252" width="1" customWidth="1"/>
  </cols>
  <sheetData>
    <row r="1" spans="1:7" s="109" customFormat="1" ht="64.5" customHeight="1">
      <c r="A1" s="499" t="s">
        <v>915</v>
      </c>
      <c r="B1" s="500"/>
      <c r="C1" s="500"/>
      <c r="D1" s="500"/>
      <c r="E1" s="500"/>
      <c r="F1" s="501"/>
    </row>
    <row r="2" spans="1:7" s="109" customFormat="1" ht="21" customHeight="1">
      <c r="A2" s="502" t="str">
        <f>CLASIFIC.ADMINISTRATIVA!$A$2</f>
        <v>INSTITUTO MUNICIPAL DE LAS MUJERES DE IXTLAHUACAN DE LOS MEMBRILLOS, JALISCO.</v>
      </c>
      <c r="B2" s="503"/>
      <c r="C2" s="503"/>
      <c r="D2" s="503"/>
      <c r="E2" s="503"/>
      <c r="F2" s="504"/>
    </row>
    <row r="3" spans="1:7" s="111" customFormat="1" ht="14.25" customHeight="1">
      <c r="A3" s="505"/>
      <c r="B3" s="506"/>
      <c r="C3" s="506"/>
      <c r="D3" s="507"/>
      <c r="E3" s="259"/>
      <c r="F3" s="260" t="s">
        <v>826</v>
      </c>
      <c r="G3" s="110"/>
    </row>
    <row r="4" spans="1:7" s="149" customFormat="1" ht="3.75" customHeight="1">
      <c r="A4" s="152"/>
      <c r="B4" s="147"/>
      <c r="C4" s="147"/>
      <c r="D4" s="147"/>
      <c r="E4" s="148"/>
      <c r="F4" s="153"/>
    </row>
    <row r="5" spans="1:7" s="112" customFormat="1" ht="20.100000000000001" customHeight="1">
      <c r="A5" s="261">
        <v>1</v>
      </c>
      <c r="B5" s="508" t="s">
        <v>572</v>
      </c>
      <c r="C5" s="509"/>
      <c r="D5" s="509"/>
      <c r="E5" s="510"/>
      <c r="F5" s="334">
        <f>SUM(F6+F9+F14+F24+F26+F29+F33+F38)</f>
        <v>1</v>
      </c>
    </row>
    <row r="6" spans="1:7" s="112" customFormat="1" ht="20.100000000000001" customHeight="1">
      <c r="A6" s="154" t="s">
        <v>867</v>
      </c>
      <c r="B6" s="117" t="s">
        <v>867</v>
      </c>
      <c r="C6" s="511" t="s">
        <v>573</v>
      </c>
      <c r="D6" s="512"/>
      <c r="E6" s="513"/>
      <c r="F6" s="335">
        <f>SUM(F7:F8)</f>
        <v>1</v>
      </c>
    </row>
    <row r="7" spans="1:7" s="53" customFormat="1" ht="20.100000000000001" customHeight="1">
      <c r="A7" s="155"/>
      <c r="B7" s="115" t="s">
        <v>867</v>
      </c>
      <c r="C7" s="115" t="s">
        <v>867</v>
      </c>
      <c r="D7" s="115" t="s">
        <v>891</v>
      </c>
      <c r="E7" s="86" t="s">
        <v>575</v>
      </c>
      <c r="F7" s="336">
        <v>1</v>
      </c>
    </row>
    <row r="8" spans="1:7" s="53" customFormat="1" ht="20.100000000000001" customHeight="1">
      <c r="A8" s="155"/>
      <c r="B8" s="115" t="s">
        <v>867</v>
      </c>
      <c r="C8" s="115" t="s">
        <v>867</v>
      </c>
      <c r="D8" s="115" t="s">
        <v>868</v>
      </c>
      <c r="E8" s="86" t="s">
        <v>577</v>
      </c>
      <c r="F8" s="336"/>
    </row>
    <row r="9" spans="1:7" s="112" customFormat="1" ht="20.100000000000001" customHeight="1">
      <c r="A9" s="154" t="s">
        <v>867</v>
      </c>
      <c r="B9" s="117" t="s">
        <v>872</v>
      </c>
      <c r="C9" s="511" t="s">
        <v>579</v>
      </c>
      <c r="D9" s="512"/>
      <c r="E9" s="513"/>
      <c r="F9" s="335">
        <f>SUM(F10:F13)</f>
        <v>0</v>
      </c>
    </row>
    <row r="10" spans="1:7" s="53" customFormat="1" ht="20.100000000000001" customHeight="1">
      <c r="A10" s="155"/>
      <c r="B10" s="115" t="s">
        <v>867</v>
      </c>
      <c r="C10" s="115" t="s">
        <v>872</v>
      </c>
      <c r="D10" s="115" t="s">
        <v>891</v>
      </c>
      <c r="E10" s="116" t="s">
        <v>873</v>
      </c>
      <c r="F10" s="336"/>
    </row>
    <row r="11" spans="1:7" s="53" customFormat="1" ht="20.100000000000001" customHeight="1">
      <c r="A11" s="155"/>
      <c r="B11" s="115" t="s">
        <v>891</v>
      </c>
      <c r="C11" s="115" t="s">
        <v>868</v>
      </c>
      <c r="D11" s="115" t="s">
        <v>868</v>
      </c>
      <c r="E11" s="116" t="s">
        <v>583</v>
      </c>
      <c r="F11" s="336"/>
    </row>
    <row r="12" spans="1:7" s="53" customFormat="1" ht="20.100000000000001" customHeight="1">
      <c r="A12" s="155"/>
      <c r="B12" s="115" t="s">
        <v>867</v>
      </c>
      <c r="C12" s="115" t="s">
        <v>872</v>
      </c>
      <c r="D12" s="115" t="s">
        <v>869</v>
      </c>
      <c r="E12" s="86" t="s">
        <v>585</v>
      </c>
      <c r="F12" s="336"/>
    </row>
    <row r="13" spans="1:7" s="53" customFormat="1" ht="20.100000000000001" customHeight="1">
      <c r="A13" s="155"/>
      <c r="B13" s="115" t="s">
        <v>891</v>
      </c>
      <c r="C13" s="115" t="s">
        <v>868</v>
      </c>
      <c r="D13" s="115" t="s">
        <v>894</v>
      </c>
      <c r="E13" s="116" t="s">
        <v>587</v>
      </c>
      <c r="F13" s="336"/>
    </row>
    <row r="14" spans="1:7" s="112" customFormat="1" ht="20.100000000000001" customHeight="1">
      <c r="A14" s="154" t="s">
        <v>867</v>
      </c>
      <c r="B14" s="117" t="s">
        <v>892</v>
      </c>
      <c r="C14" s="511" t="s">
        <v>589</v>
      </c>
      <c r="D14" s="512"/>
      <c r="E14" s="513"/>
      <c r="F14" s="335">
        <f>SUM(F15:F23)</f>
        <v>0</v>
      </c>
    </row>
    <row r="15" spans="1:7" s="53" customFormat="1" ht="20.100000000000001" customHeight="1">
      <c r="A15" s="155"/>
      <c r="B15" s="115" t="s">
        <v>867</v>
      </c>
      <c r="C15" s="115" t="s">
        <v>892</v>
      </c>
      <c r="D15" s="115" t="s">
        <v>891</v>
      </c>
      <c r="E15" s="86" t="s">
        <v>874</v>
      </c>
      <c r="F15" s="336"/>
    </row>
    <row r="16" spans="1:7" s="53" customFormat="1" ht="20.100000000000001" customHeight="1">
      <c r="A16" s="155"/>
      <c r="B16" s="115" t="s">
        <v>867</v>
      </c>
      <c r="C16" s="115" t="s">
        <v>892</v>
      </c>
      <c r="D16" s="115" t="s">
        <v>868</v>
      </c>
      <c r="E16" s="86" t="s">
        <v>593</v>
      </c>
      <c r="F16" s="336"/>
    </row>
    <row r="17" spans="1:6" s="53" customFormat="1" ht="20.100000000000001" customHeight="1">
      <c r="A17" s="155"/>
      <c r="B17" s="115" t="s">
        <v>867</v>
      </c>
      <c r="C17" s="115" t="s">
        <v>892</v>
      </c>
      <c r="D17" s="115" t="s">
        <v>869</v>
      </c>
      <c r="E17" s="86" t="s">
        <v>595</v>
      </c>
      <c r="F17" s="336"/>
    </row>
    <row r="18" spans="1:6" s="53" customFormat="1" ht="20.100000000000001" customHeight="1">
      <c r="A18" s="155"/>
      <c r="B18" s="115" t="s">
        <v>867</v>
      </c>
      <c r="C18" s="115" t="s">
        <v>892</v>
      </c>
      <c r="D18" s="115" t="s">
        <v>894</v>
      </c>
      <c r="E18" s="86" t="s">
        <v>597</v>
      </c>
      <c r="F18" s="336"/>
    </row>
    <row r="19" spans="1:6" s="53" customFormat="1" ht="20.100000000000001" customHeight="1">
      <c r="A19" s="155"/>
      <c r="B19" s="115" t="s">
        <v>867</v>
      </c>
      <c r="C19" s="115" t="s">
        <v>892</v>
      </c>
      <c r="D19" s="115" t="s">
        <v>870</v>
      </c>
      <c r="E19" s="86" t="s">
        <v>599</v>
      </c>
      <c r="F19" s="336"/>
    </row>
    <row r="20" spans="1:6" s="53" customFormat="1" ht="20.100000000000001" customHeight="1">
      <c r="A20" s="155"/>
      <c r="B20" s="115" t="s">
        <v>867</v>
      </c>
      <c r="C20" s="115" t="s">
        <v>892</v>
      </c>
      <c r="D20" s="115" t="s">
        <v>895</v>
      </c>
      <c r="E20" s="86" t="s">
        <v>601</v>
      </c>
      <c r="F20" s="336"/>
    </row>
    <row r="21" spans="1:6" s="53" customFormat="1" ht="20.100000000000001" customHeight="1">
      <c r="A21" s="155"/>
      <c r="B21" s="115" t="s">
        <v>867</v>
      </c>
      <c r="C21" s="115" t="s">
        <v>892</v>
      </c>
      <c r="D21" s="115" t="s">
        <v>871</v>
      </c>
      <c r="E21" s="86" t="s">
        <v>603</v>
      </c>
      <c r="F21" s="336"/>
    </row>
    <row r="22" spans="1:6" s="53" customFormat="1" ht="20.100000000000001" customHeight="1">
      <c r="A22" s="155"/>
      <c r="B22" s="115" t="s">
        <v>867</v>
      </c>
      <c r="C22" s="115" t="s">
        <v>892</v>
      </c>
      <c r="D22" s="115" t="s">
        <v>896</v>
      </c>
      <c r="E22" s="86" t="s">
        <v>605</v>
      </c>
      <c r="F22" s="336"/>
    </row>
    <row r="23" spans="1:6" s="53" customFormat="1" ht="20.100000000000001" customHeight="1">
      <c r="A23" s="155"/>
      <c r="B23" s="115" t="s">
        <v>867</v>
      </c>
      <c r="C23" s="115" t="s">
        <v>892</v>
      </c>
      <c r="D23" s="115" t="s">
        <v>897</v>
      </c>
      <c r="E23" s="86" t="s">
        <v>120</v>
      </c>
      <c r="F23" s="336"/>
    </row>
    <row r="24" spans="1:6" s="112" customFormat="1" ht="20.100000000000001" customHeight="1">
      <c r="A24" s="154" t="s">
        <v>867</v>
      </c>
      <c r="B24" s="117" t="s">
        <v>893</v>
      </c>
      <c r="C24" s="511" t="s">
        <v>608</v>
      </c>
      <c r="D24" s="512"/>
      <c r="E24" s="513"/>
      <c r="F24" s="335">
        <f>SUM(F25)</f>
        <v>0</v>
      </c>
    </row>
    <row r="25" spans="1:6" s="53" customFormat="1" ht="20.100000000000001" customHeight="1">
      <c r="A25" s="155"/>
      <c r="B25" s="115" t="s">
        <v>867</v>
      </c>
      <c r="C25" s="115" t="s">
        <v>893</v>
      </c>
      <c r="D25" s="115" t="s">
        <v>891</v>
      </c>
      <c r="E25" s="86" t="s">
        <v>610</v>
      </c>
      <c r="F25" s="336"/>
    </row>
    <row r="26" spans="1:6" s="112" customFormat="1" ht="20.100000000000001" customHeight="1">
      <c r="A26" s="154" t="s">
        <v>867</v>
      </c>
      <c r="B26" s="117" t="s">
        <v>898</v>
      </c>
      <c r="C26" s="511" t="s">
        <v>612</v>
      </c>
      <c r="D26" s="512"/>
      <c r="E26" s="513"/>
      <c r="F26" s="335">
        <f>SUM(F27:F28)</f>
        <v>0</v>
      </c>
    </row>
    <row r="27" spans="1:6" s="53" customFormat="1" ht="20.100000000000001" customHeight="1">
      <c r="A27" s="155"/>
      <c r="B27" s="115" t="s">
        <v>867</v>
      </c>
      <c r="C27" s="115" t="s">
        <v>898</v>
      </c>
      <c r="D27" s="115" t="s">
        <v>891</v>
      </c>
      <c r="E27" s="86" t="s">
        <v>1117</v>
      </c>
      <c r="F27" s="336"/>
    </row>
    <row r="28" spans="1:6" s="53" customFormat="1" ht="20.100000000000001" customHeight="1">
      <c r="A28" s="155"/>
      <c r="B28" s="115" t="s">
        <v>867</v>
      </c>
      <c r="C28" s="115" t="s">
        <v>898</v>
      </c>
      <c r="D28" s="115" t="s">
        <v>868</v>
      </c>
      <c r="E28" s="86" t="s">
        <v>616</v>
      </c>
      <c r="F28" s="336"/>
    </row>
    <row r="29" spans="1:6" s="112" customFormat="1" ht="20.100000000000001" customHeight="1">
      <c r="A29" s="154" t="s">
        <v>867</v>
      </c>
      <c r="B29" s="117" t="s">
        <v>899</v>
      </c>
      <c r="C29" s="511" t="s">
        <v>618</v>
      </c>
      <c r="D29" s="512"/>
      <c r="E29" s="513"/>
      <c r="F29" s="335">
        <f>SUM(F30:F32)</f>
        <v>0</v>
      </c>
    </row>
    <row r="30" spans="1:6" s="53" customFormat="1" ht="20.100000000000001" customHeight="1">
      <c r="A30" s="155"/>
      <c r="B30" s="115" t="s">
        <v>867</v>
      </c>
      <c r="C30" s="115" t="s">
        <v>899</v>
      </c>
      <c r="D30" s="115" t="s">
        <v>891</v>
      </c>
      <c r="E30" s="86" t="s">
        <v>620</v>
      </c>
      <c r="F30" s="336"/>
    </row>
    <row r="31" spans="1:6" s="53" customFormat="1" ht="20.100000000000001" customHeight="1">
      <c r="A31" s="155"/>
      <c r="B31" s="115" t="s">
        <v>867</v>
      </c>
      <c r="C31" s="115" t="s">
        <v>899</v>
      </c>
      <c r="D31" s="115" t="s">
        <v>868</v>
      </c>
      <c r="E31" s="86" t="s">
        <v>622</v>
      </c>
      <c r="F31" s="336"/>
    </row>
    <row r="32" spans="1:6" s="53" customFormat="1" ht="20.100000000000001" customHeight="1">
      <c r="A32" s="155"/>
      <c r="B32" s="115" t="s">
        <v>867</v>
      </c>
      <c r="C32" s="115" t="s">
        <v>899</v>
      </c>
      <c r="D32" s="115" t="s">
        <v>869</v>
      </c>
      <c r="E32" s="86" t="s">
        <v>624</v>
      </c>
      <c r="F32" s="336"/>
    </row>
    <row r="33" spans="1:6" s="112" customFormat="1" ht="20.100000000000001" customHeight="1">
      <c r="A33" s="154" t="s">
        <v>867</v>
      </c>
      <c r="B33" s="117" t="s">
        <v>900</v>
      </c>
      <c r="C33" s="511" t="s">
        <v>626</v>
      </c>
      <c r="D33" s="512"/>
      <c r="E33" s="513"/>
      <c r="F33" s="335">
        <f>SUM(F34:F37)</f>
        <v>0</v>
      </c>
    </row>
    <row r="34" spans="1:6" s="53" customFormat="1" ht="20.100000000000001" customHeight="1">
      <c r="A34" s="155"/>
      <c r="B34" s="115" t="s">
        <v>867</v>
      </c>
      <c r="C34" s="115" t="s">
        <v>900</v>
      </c>
      <c r="D34" s="115" t="s">
        <v>891</v>
      </c>
      <c r="E34" s="86" t="s">
        <v>628</v>
      </c>
      <c r="F34" s="336"/>
    </row>
    <row r="35" spans="1:6" s="53" customFormat="1" ht="20.100000000000001" customHeight="1">
      <c r="A35" s="155"/>
      <c r="B35" s="115" t="s">
        <v>867</v>
      </c>
      <c r="C35" s="115" t="s">
        <v>900</v>
      </c>
      <c r="D35" s="115" t="s">
        <v>868</v>
      </c>
      <c r="E35" s="86" t="s">
        <v>630</v>
      </c>
      <c r="F35" s="336"/>
    </row>
    <row r="36" spans="1:6" s="53" customFormat="1" ht="20.100000000000001" customHeight="1">
      <c r="A36" s="155"/>
      <c r="B36" s="115" t="s">
        <v>867</v>
      </c>
      <c r="C36" s="115" t="s">
        <v>900</v>
      </c>
      <c r="D36" s="115" t="s">
        <v>869</v>
      </c>
      <c r="E36" s="86" t="s">
        <v>632</v>
      </c>
      <c r="F36" s="336"/>
    </row>
    <row r="37" spans="1:6" s="53" customFormat="1" ht="20.100000000000001" customHeight="1">
      <c r="A37" s="155"/>
      <c r="B37" s="115" t="s">
        <v>867</v>
      </c>
      <c r="C37" s="115" t="s">
        <v>900</v>
      </c>
      <c r="D37" s="115" t="s">
        <v>894</v>
      </c>
      <c r="E37" s="86" t="s">
        <v>634</v>
      </c>
      <c r="F37" s="336"/>
    </row>
    <row r="38" spans="1:6" s="112" customFormat="1" ht="20.100000000000001" customHeight="1">
      <c r="A38" s="154" t="s">
        <v>867</v>
      </c>
      <c r="B38" s="117" t="s">
        <v>901</v>
      </c>
      <c r="C38" s="511" t="s">
        <v>316</v>
      </c>
      <c r="D38" s="512"/>
      <c r="E38" s="513"/>
      <c r="F38" s="335">
        <f>SUM(F39:F43)</f>
        <v>0</v>
      </c>
    </row>
    <row r="39" spans="1:6" s="53" customFormat="1" ht="20.100000000000001" customHeight="1">
      <c r="A39" s="155"/>
      <c r="B39" s="115" t="s">
        <v>867</v>
      </c>
      <c r="C39" s="115" t="s">
        <v>901</v>
      </c>
      <c r="D39" s="115" t="s">
        <v>891</v>
      </c>
      <c r="E39" s="86" t="s">
        <v>875</v>
      </c>
      <c r="F39" s="336"/>
    </row>
    <row r="40" spans="1:6" s="53" customFormat="1" ht="20.100000000000001" customHeight="1">
      <c r="A40" s="155"/>
      <c r="B40" s="115" t="s">
        <v>867</v>
      </c>
      <c r="C40" s="115" t="s">
        <v>901</v>
      </c>
      <c r="D40" s="115" t="s">
        <v>868</v>
      </c>
      <c r="E40" s="86" t="s">
        <v>638</v>
      </c>
      <c r="F40" s="336"/>
    </row>
    <row r="41" spans="1:6" s="53" customFormat="1" ht="20.100000000000001" customHeight="1">
      <c r="A41" s="155"/>
      <c r="B41" s="115" t="s">
        <v>867</v>
      </c>
      <c r="C41" s="115" t="s">
        <v>901</v>
      </c>
      <c r="D41" s="115" t="s">
        <v>869</v>
      </c>
      <c r="E41" s="86" t="s">
        <v>640</v>
      </c>
      <c r="F41" s="336"/>
    </row>
    <row r="42" spans="1:6" s="53" customFormat="1" ht="20.100000000000001" customHeight="1">
      <c r="A42" s="155"/>
      <c r="B42" s="115" t="s">
        <v>867</v>
      </c>
      <c r="C42" s="115" t="s">
        <v>901</v>
      </c>
      <c r="D42" s="115" t="s">
        <v>894</v>
      </c>
      <c r="E42" s="86" t="s">
        <v>642</v>
      </c>
      <c r="F42" s="336"/>
    </row>
    <row r="43" spans="1:6" s="53" customFormat="1" ht="20.100000000000001" customHeight="1">
      <c r="A43" s="155"/>
      <c r="B43" s="115" t="s">
        <v>867</v>
      </c>
      <c r="C43" s="115" t="s">
        <v>901</v>
      </c>
      <c r="D43" s="115" t="s">
        <v>870</v>
      </c>
      <c r="E43" s="86" t="s">
        <v>120</v>
      </c>
      <c r="F43" s="336"/>
    </row>
    <row r="44" spans="1:6" s="112" customFormat="1" ht="20.100000000000001" customHeight="1">
      <c r="A44" s="261" t="s">
        <v>868</v>
      </c>
      <c r="B44" s="508" t="s">
        <v>645</v>
      </c>
      <c r="C44" s="509"/>
      <c r="D44" s="509"/>
      <c r="E44" s="510"/>
      <c r="F44" s="334">
        <f>SUM(F45+F52+F60+F66+F71+F78+F88)</f>
        <v>0</v>
      </c>
    </row>
    <row r="45" spans="1:6" s="112" customFormat="1" ht="20.100000000000001" customHeight="1">
      <c r="A45" s="154" t="s">
        <v>872</v>
      </c>
      <c r="B45" s="117" t="s">
        <v>867</v>
      </c>
      <c r="C45" s="511" t="s">
        <v>876</v>
      </c>
      <c r="D45" s="512"/>
      <c r="E45" s="513"/>
      <c r="F45" s="335">
        <f>SUM(F46:F51)</f>
        <v>0</v>
      </c>
    </row>
    <row r="46" spans="1:6" s="53" customFormat="1" ht="20.100000000000001" customHeight="1">
      <c r="A46" s="155"/>
      <c r="B46" s="115" t="s">
        <v>872</v>
      </c>
      <c r="C46" s="115" t="s">
        <v>867</v>
      </c>
      <c r="D46" s="115" t="s">
        <v>891</v>
      </c>
      <c r="E46" s="86" t="s">
        <v>840</v>
      </c>
      <c r="F46" s="336"/>
    </row>
    <row r="47" spans="1:6" s="53" customFormat="1" ht="20.100000000000001" customHeight="1">
      <c r="A47" s="155"/>
      <c r="B47" s="115" t="s">
        <v>872</v>
      </c>
      <c r="C47" s="115" t="s">
        <v>867</v>
      </c>
      <c r="D47" s="115" t="s">
        <v>868</v>
      </c>
      <c r="E47" s="86" t="s">
        <v>877</v>
      </c>
      <c r="F47" s="336"/>
    </row>
    <row r="48" spans="1:6" s="53" customFormat="1" ht="20.100000000000001" customHeight="1">
      <c r="A48" s="155"/>
      <c r="B48" s="115" t="s">
        <v>872</v>
      </c>
      <c r="C48" s="115" t="s">
        <v>867</v>
      </c>
      <c r="D48" s="115" t="s">
        <v>869</v>
      </c>
      <c r="E48" s="86" t="s">
        <v>878</v>
      </c>
      <c r="F48" s="336"/>
    </row>
    <row r="49" spans="1:6" s="53" customFormat="1" ht="20.100000000000001" customHeight="1">
      <c r="A49" s="155"/>
      <c r="B49" s="115" t="s">
        <v>872</v>
      </c>
      <c r="C49" s="115" t="s">
        <v>867</v>
      </c>
      <c r="D49" s="115" t="s">
        <v>894</v>
      </c>
      <c r="E49" s="86" t="s">
        <v>879</v>
      </c>
      <c r="F49" s="336"/>
    </row>
    <row r="50" spans="1:6" s="53" customFormat="1" ht="20.100000000000001" customHeight="1">
      <c r="A50" s="155"/>
      <c r="B50" s="115" t="s">
        <v>872</v>
      </c>
      <c r="C50" s="115" t="s">
        <v>867</v>
      </c>
      <c r="D50" s="115" t="s">
        <v>870</v>
      </c>
      <c r="E50" s="86" t="s">
        <v>841</v>
      </c>
      <c r="F50" s="336"/>
    </row>
    <row r="51" spans="1:6" s="53" customFormat="1" ht="20.100000000000001" customHeight="1">
      <c r="A51" s="155"/>
      <c r="B51" s="115" t="s">
        <v>872</v>
      </c>
      <c r="C51" s="115" t="s">
        <v>867</v>
      </c>
      <c r="D51" s="115" t="s">
        <v>895</v>
      </c>
      <c r="E51" s="86" t="s">
        <v>842</v>
      </c>
      <c r="F51" s="336"/>
    </row>
    <row r="52" spans="1:6" s="113" customFormat="1" ht="20.100000000000001" customHeight="1">
      <c r="A52" s="154" t="s">
        <v>872</v>
      </c>
      <c r="B52" s="117" t="s">
        <v>872</v>
      </c>
      <c r="C52" s="511" t="s">
        <v>880</v>
      </c>
      <c r="D52" s="512"/>
      <c r="E52" s="513"/>
      <c r="F52" s="335">
        <f>SUM(F53:F59)</f>
        <v>0</v>
      </c>
    </row>
    <row r="53" spans="1:6" s="53" customFormat="1" ht="20.100000000000001" customHeight="1">
      <c r="A53" s="155"/>
      <c r="B53" s="115" t="s">
        <v>872</v>
      </c>
      <c r="C53" s="115" t="s">
        <v>872</v>
      </c>
      <c r="D53" s="115" t="s">
        <v>891</v>
      </c>
      <c r="E53" s="86" t="s">
        <v>881</v>
      </c>
      <c r="F53" s="336"/>
    </row>
    <row r="54" spans="1:6" s="53" customFormat="1" ht="20.100000000000001" customHeight="1">
      <c r="A54" s="155"/>
      <c r="B54" s="115" t="s">
        <v>872</v>
      </c>
      <c r="C54" s="115" t="s">
        <v>872</v>
      </c>
      <c r="D54" s="115" t="s">
        <v>868</v>
      </c>
      <c r="E54" s="86" t="s">
        <v>843</v>
      </c>
      <c r="F54" s="336"/>
    </row>
    <row r="55" spans="1:6" s="53" customFormat="1" ht="20.100000000000001" customHeight="1">
      <c r="A55" s="155"/>
      <c r="B55" s="115" t="s">
        <v>872</v>
      </c>
      <c r="C55" s="115" t="s">
        <v>872</v>
      </c>
      <c r="D55" s="115" t="s">
        <v>869</v>
      </c>
      <c r="E55" s="86" t="s">
        <v>844</v>
      </c>
      <c r="F55" s="336"/>
    </row>
    <row r="56" spans="1:6" s="53" customFormat="1" ht="20.100000000000001" customHeight="1">
      <c r="A56" s="155"/>
      <c r="B56" s="115" t="s">
        <v>872</v>
      </c>
      <c r="C56" s="115" t="s">
        <v>872</v>
      </c>
      <c r="D56" s="115" t="s">
        <v>894</v>
      </c>
      <c r="E56" s="86" t="s">
        <v>882</v>
      </c>
      <c r="F56" s="336"/>
    </row>
    <row r="57" spans="1:6" s="53" customFormat="1" ht="20.100000000000001" customHeight="1">
      <c r="A57" s="155"/>
      <c r="B57" s="115" t="s">
        <v>872</v>
      </c>
      <c r="C57" s="115" t="s">
        <v>872</v>
      </c>
      <c r="D57" s="115" t="s">
        <v>870</v>
      </c>
      <c r="E57" s="86" t="s">
        <v>883</v>
      </c>
      <c r="F57" s="336"/>
    </row>
    <row r="58" spans="1:6" s="53" customFormat="1" ht="20.100000000000001" customHeight="1">
      <c r="A58" s="155"/>
      <c r="B58" s="115" t="s">
        <v>872</v>
      </c>
      <c r="C58" s="115" t="s">
        <v>872</v>
      </c>
      <c r="D58" s="115" t="s">
        <v>895</v>
      </c>
      <c r="E58" s="86" t="s">
        <v>647</v>
      </c>
      <c r="F58" s="336"/>
    </row>
    <row r="59" spans="1:6" s="53" customFormat="1" ht="20.100000000000001" customHeight="1">
      <c r="A59" s="155"/>
      <c r="B59" s="115" t="s">
        <v>872</v>
      </c>
      <c r="C59" s="115" t="s">
        <v>872</v>
      </c>
      <c r="D59" s="115" t="s">
        <v>871</v>
      </c>
      <c r="E59" s="86" t="s">
        <v>649</v>
      </c>
      <c r="F59" s="336"/>
    </row>
    <row r="60" spans="1:6" s="113" customFormat="1" ht="20.100000000000001" customHeight="1">
      <c r="A60" s="154" t="s">
        <v>872</v>
      </c>
      <c r="B60" s="117" t="s">
        <v>892</v>
      </c>
      <c r="C60" s="511" t="s">
        <v>651</v>
      </c>
      <c r="D60" s="512"/>
      <c r="E60" s="513"/>
      <c r="F60" s="335">
        <f>SUM(F61:F65)</f>
        <v>0</v>
      </c>
    </row>
    <row r="61" spans="1:6" s="53" customFormat="1" ht="20.100000000000001" customHeight="1">
      <c r="A61" s="155"/>
      <c r="B61" s="115" t="s">
        <v>872</v>
      </c>
      <c r="C61" s="115" t="s">
        <v>892</v>
      </c>
      <c r="D61" s="115" t="s">
        <v>891</v>
      </c>
      <c r="E61" s="86" t="s">
        <v>653</v>
      </c>
      <c r="F61" s="336"/>
    </row>
    <row r="62" spans="1:6" s="53" customFormat="1" ht="20.100000000000001" customHeight="1">
      <c r="A62" s="155"/>
      <c r="B62" s="115" t="s">
        <v>872</v>
      </c>
      <c r="C62" s="115" t="s">
        <v>892</v>
      </c>
      <c r="D62" s="115" t="s">
        <v>868</v>
      </c>
      <c r="E62" s="86" t="s">
        <v>655</v>
      </c>
      <c r="F62" s="336"/>
    </row>
    <row r="63" spans="1:6" s="53" customFormat="1" ht="20.100000000000001" customHeight="1">
      <c r="A63" s="155"/>
      <c r="B63" s="115" t="s">
        <v>872</v>
      </c>
      <c r="C63" s="115" t="s">
        <v>892</v>
      </c>
      <c r="D63" s="115" t="s">
        <v>869</v>
      </c>
      <c r="E63" s="86" t="s">
        <v>657</v>
      </c>
      <c r="F63" s="336"/>
    </row>
    <row r="64" spans="1:6" s="53" customFormat="1" ht="20.100000000000001" customHeight="1">
      <c r="A64" s="155"/>
      <c r="B64" s="115" t="s">
        <v>872</v>
      </c>
      <c r="C64" s="115" t="s">
        <v>892</v>
      </c>
      <c r="D64" s="115" t="s">
        <v>894</v>
      </c>
      <c r="E64" s="86" t="s">
        <v>659</v>
      </c>
      <c r="F64" s="336"/>
    </row>
    <row r="65" spans="1:6" s="53" customFormat="1" ht="20.100000000000001" customHeight="1">
      <c r="A65" s="155"/>
      <c r="B65" s="115" t="s">
        <v>872</v>
      </c>
      <c r="C65" s="115" t="s">
        <v>892</v>
      </c>
      <c r="D65" s="115" t="s">
        <v>870</v>
      </c>
      <c r="E65" s="86" t="s">
        <v>661</v>
      </c>
      <c r="F65" s="336"/>
    </row>
    <row r="66" spans="1:6" s="113" customFormat="1" ht="20.100000000000001" customHeight="1">
      <c r="A66" s="154" t="s">
        <v>872</v>
      </c>
      <c r="B66" s="117" t="s">
        <v>893</v>
      </c>
      <c r="C66" s="511" t="s">
        <v>663</v>
      </c>
      <c r="D66" s="512"/>
      <c r="E66" s="513"/>
      <c r="F66" s="335">
        <f>SUM(F67:F70)</f>
        <v>0</v>
      </c>
    </row>
    <row r="67" spans="1:6" s="53" customFormat="1" ht="20.100000000000001" customHeight="1">
      <c r="A67" s="155"/>
      <c r="B67" s="115" t="s">
        <v>872</v>
      </c>
      <c r="C67" s="115" t="s">
        <v>893</v>
      </c>
      <c r="D67" s="115" t="s">
        <v>891</v>
      </c>
      <c r="E67" s="86" t="s">
        <v>665</v>
      </c>
      <c r="F67" s="336"/>
    </row>
    <row r="68" spans="1:6" s="53" customFormat="1" ht="20.100000000000001" customHeight="1">
      <c r="A68" s="155"/>
      <c r="B68" s="115" t="s">
        <v>872</v>
      </c>
      <c r="C68" s="115" t="s">
        <v>893</v>
      </c>
      <c r="D68" s="115" t="s">
        <v>868</v>
      </c>
      <c r="E68" s="86" t="s">
        <v>667</v>
      </c>
      <c r="F68" s="336"/>
    </row>
    <row r="69" spans="1:6" s="53" customFormat="1" ht="20.100000000000001" customHeight="1">
      <c r="A69" s="155"/>
      <c r="B69" s="115" t="s">
        <v>872</v>
      </c>
      <c r="C69" s="115" t="s">
        <v>893</v>
      </c>
      <c r="D69" s="115" t="s">
        <v>869</v>
      </c>
      <c r="E69" s="86" t="s">
        <v>669</v>
      </c>
      <c r="F69" s="336"/>
    </row>
    <row r="70" spans="1:6" s="53" customFormat="1" ht="20.100000000000001" customHeight="1">
      <c r="A70" s="155"/>
      <c r="B70" s="115" t="s">
        <v>872</v>
      </c>
      <c r="C70" s="115" t="s">
        <v>893</v>
      </c>
      <c r="D70" s="115" t="s">
        <v>894</v>
      </c>
      <c r="E70" s="86" t="s">
        <v>671</v>
      </c>
      <c r="F70" s="336"/>
    </row>
    <row r="71" spans="1:6" s="113" customFormat="1" ht="20.100000000000001" customHeight="1">
      <c r="A71" s="154" t="s">
        <v>872</v>
      </c>
      <c r="B71" s="117" t="s">
        <v>898</v>
      </c>
      <c r="C71" s="511" t="s">
        <v>673</v>
      </c>
      <c r="D71" s="512"/>
      <c r="E71" s="513"/>
      <c r="F71" s="335">
        <f>SUM(F72:F77)</f>
        <v>0</v>
      </c>
    </row>
    <row r="72" spans="1:6" s="53" customFormat="1" ht="20.100000000000001" customHeight="1">
      <c r="A72" s="155"/>
      <c r="B72" s="115" t="s">
        <v>872</v>
      </c>
      <c r="C72" s="115" t="s">
        <v>898</v>
      </c>
      <c r="D72" s="115" t="s">
        <v>891</v>
      </c>
      <c r="E72" s="86" t="s">
        <v>675</v>
      </c>
      <c r="F72" s="336"/>
    </row>
    <row r="73" spans="1:6" s="53" customFormat="1" ht="20.100000000000001" customHeight="1">
      <c r="A73" s="155"/>
      <c r="B73" s="115" t="s">
        <v>872</v>
      </c>
      <c r="C73" s="115" t="s">
        <v>898</v>
      </c>
      <c r="D73" s="115" t="s">
        <v>868</v>
      </c>
      <c r="E73" s="86" t="s">
        <v>677</v>
      </c>
      <c r="F73" s="336"/>
    </row>
    <row r="74" spans="1:6" s="53" customFormat="1" ht="20.100000000000001" customHeight="1">
      <c r="A74" s="155"/>
      <c r="B74" s="115" t="s">
        <v>872</v>
      </c>
      <c r="C74" s="115" t="s">
        <v>898</v>
      </c>
      <c r="D74" s="115" t="s">
        <v>869</v>
      </c>
      <c r="E74" s="86" t="s">
        <v>679</v>
      </c>
      <c r="F74" s="336"/>
    </row>
    <row r="75" spans="1:6" s="53" customFormat="1" ht="20.100000000000001" customHeight="1">
      <c r="A75" s="155"/>
      <c r="B75" s="115" t="s">
        <v>872</v>
      </c>
      <c r="C75" s="115" t="s">
        <v>898</v>
      </c>
      <c r="D75" s="115" t="s">
        <v>894</v>
      </c>
      <c r="E75" s="86" t="s">
        <v>681</v>
      </c>
      <c r="F75" s="336"/>
    </row>
    <row r="76" spans="1:6" s="53" customFormat="1" ht="20.100000000000001" customHeight="1">
      <c r="A76" s="155"/>
      <c r="B76" s="115" t="s">
        <v>872</v>
      </c>
      <c r="C76" s="115" t="s">
        <v>898</v>
      </c>
      <c r="D76" s="115" t="s">
        <v>870</v>
      </c>
      <c r="E76" s="86" t="s">
        <v>683</v>
      </c>
      <c r="F76" s="336"/>
    </row>
    <row r="77" spans="1:6" s="53" customFormat="1" ht="20.100000000000001" customHeight="1">
      <c r="A77" s="155"/>
      <c r="B77" s="115" t="s">
        <v>872</v>
      </c>
      <c r="C77" s="115" t="s">
        <v>898</v>
      </c>
      <c r="D77" s="115" t="s">
        <v>895</v>
      </c>
      <c r="E77" s="86" t="s">
        <v>685</v>
      </c>
      <c r="F77" s="336"/>
    </row>
    <row r="78" spans="1:6" s="113" customFormat="1" ht="20.100000000000001" customHeight="1">
      <c r="A78" s="154" t="s">
        <v>872</v>
      </c>
      <c r="B78" s="117" t="s">
        <v>899</v>
      </c>
      <c r="C78" s="511" t="s">
        <v>687</v>
      </c>
      <c r="D78" s="512"/>
      <c r="E78" s="513"/>
      <c r="F78" s="335">
        <f>SUM(F79:F87)</f>
        <v>0</v>
      </c>
    </row>
    <row r="79" spans="1:6" s="53" customFormat="1" ht="20.100000000000001" customHeight="1">
      <c r="A79" s="155"/>
      <c r="B79" s="115" t="s">
        <v>872</v>
      </c>
      <c r="C79" s="115" t="s">
        <v>899</v>
      </c>
      <c r="D79" s="115" t="s">
        <v>891</v>
      </c>
      <c r="E79" s="86" t="s">
        <v>689</v>
      </c>
      <c r="F79" s="336"/>
    </row>
    <row r="80" spans="1:6" s="53" customFormat="1" ht="20.100000000000001" customHeight="1">
      <c r="A80" s="155"/>
      <c r="B80" s="115" t="s">
        <v>872</v>
      </c>
      <c r="C80" s="115" t="s">
        <v>899</v>
      </c>
      <c r="D80" s="115" t="s">
        <v>868</v>
      </c>
      <c r="E80" s="86" t="s">
        <v>691</v>
      </c>
      <c r="F80" s="336"/>
    </row>
    <row r="81" spans="1:6" s="53" customFormat="1" ht="20.100000000000001" customHeight="1">
      <c r="A81" s="155"/>
      <c r="B81" s="115" t="s">
        <v>872</v>
      </c>
      <c r="C81" s="115" t="s">
        <v>899</v>
      </c>
      <c r="D81" s="115" t="s">
        <v>869</v>
      </c>
      <c r="E81" s="86" t="s">
        <v>693</v>
      </c>
      <c r="F81" s="336"/>
    </row>
    <row r="82" spans="1:6" s="53" customFormat="1" ht="20.100000000000001" customHeight="1">
      <c r="A82" s="155"/>
      <c r="B82" s="115" t="s">
        <v>872</v>
      </c>
      <c r="C82" s="115" t="s">
        <v>899</v>
      </c>
      <c r="D82" s="115" t="s">
        <v>894</v>
      </c>
      <c r="E82" s="86" t="s">
        <v>695</v>
      </c>
      <c r="F82" s="336"/>
    </row>
    <row r="83" spans="1:6" s="53" customFormat="1" ht="20.100000000000001" customHeight="1">
      <c r="A83" s="155"/>
      <c r="B83" s="115" t="s">
        <v>872</v>
      </c>
      <c r="C83" s="115" t="s">
        <v>899</v>
      </c>
      <c r="D83" s="115" t="s">
        <v>870</v>
      </c>
      <c r="E83" s="86" t="s">
        <v>697</v>
      </c>
      <c r="F83" s="336"/>
    </row>
    <row r="84" spans="1:6" s="53" customFormat="1" ht="20.100000000000001" customHeight="1">
      <c r="A84" s="155"/>
      <c r="B84" s="115" t="s">
        <v>872</v>
      </c>
      <c r="C84" s="115" t="s">
        <v>899</v>
      </c>
      <c r="D84" s="115" t="s">
        <v>895</v>
      </c>
      <c r="E84" s="86" t="s">
        <v>699</v>
      </c>
      <c r="F84" s="336"/>
    </row>
    <row r="85" spans="1:6" s="53" customFormat="1" ht="20.100000000000001" customHeight="1">
      <c r="A85" s="155"/>
      <c r="B85" s="115" t="s">
        <v>872</v>
      </c>
      <c r="C85" s="115" t="s">
        <v>899</v>
      </c>
      <c r="D85" s="115" t="s">
        <v>871</v>
      </c>
      <c r="E85" s="86" t="s">
        <v>701</v>
      </c>
      <c r="F85" s="336"/>
    </row>
    <row r="86" spans="1:6" s="53" customFormat="1" ht="20.100000000000001" customHeight="1">
      <c r="A86" s="155"/>
      <c r="B86" s="115" t="s">
        <v>872</v>
      </c>
      <c r="C86" s="115" t="s">
        <v>899</v>
      </c>
      <c r="D86" s="115" t="s">
        <v>896</v>
      </c>
      <c r="E86" s="86" t="s">
        <v>845</v>
      </c>
      <c r="F86" s="336"/>
    </row>
    <row r="87" spans="1:6" s="53" customFormat="1" ht="20.100000000000001" customHeight="1">
      <c r="A87" s="155"/>
      <c r="B87" s="115" t="s">
        <v>872</v>
      </c>
      <c r="C87" s="115" t="s">
        <v>899</v>
      </c>
      <c r="D87" s="115" t="s">
        <v>897</v>
      </c>
      <c r="E87" s="86" t="s">
        <v>884</v>
      </c>
      <c r="F87" s="336"/>
    </row>
    <row r="88" spans="1:6" s="113" customFormat="1" ht="20.100000000000001" customHeight="1">
      <c r="A88" s="154" t="s">
        <v>872</v>
      </c>
      <c r="B88" s="117" t="s">
        <v>900</v>
      </c>
      <c r="C88" s="511" t="s">
        <v>707</v>
      </c>
      <c r="D88" s="512"/>
      <c r="E88" s="513"/>
      <c r="F88" s="335">
        <f>SUM(F89)</f>
        <v>0</v>
      </c>
    </row>
    <row r="89" spans="1:6" s="53" customFormat="1" ht="20.100000000000001" customHeight="1">
      <c r="A89" s="155"/>
      <c r="B89" s="115" t="s">
        <v>872</v>
      </c>
      <c r="C89" s="115" t="s">
        <v>900</v>
      </c>
      <c r="D89" s="115" t="s">
        <v>891</v>
      </c>
      <c r="E89" s="86" t="s">
        <v>709</v>
      </c>
      <c r="F89" s="336"/>
    </row>
    <row r="90" spans="1:6" s="113" customFormat="1" ht="20.100000000000001" customHeight="1">
      <c r="A90" s="261" t="s">
        <v>869</v>
      </c>
      <c r="B90" s="508" t="s">
        <v>711</v>
      </c>
      <c r="C90" s="509"/>
      <c r="D90" s="509"/>
      <c r="E90" s="510"/>
      <c r="F90" s="334">
        <f>SUM(F91+F94+F101+F108+F112+F119+F121+F124+F129)</f>
        <v>0</v>
      </c>
    </row>
    <row r="91" spans="1:6" s="113" customFormat="1" ht="20.100000000000001" customHeight="1">
      <c r="A91" s="154" t="s">
        <v>892</v>
      </c>
      <c r="B91" s="117" t="s">
        <v>867</v>
      </c>
      <c r="C91" s="511" t="s">
        <v>713</v>
      </c>
      <c r="D91" s="512"/>
      <c r="E91" s="513"/>
      <c r="F91" s="335">
        <f>SUM(F92:F93)</f>
        <v>0</v>
      </c>
    </row>
    <row r="92" spans="1:6" s="53" customFormat="1" ht="20.100000000000001" customHeight="1">
      <c r="A92" s="155"/>
      <c r="B92" s="115" t="s">
        <v>892</v>
      </c>
      <c r="C92" s="115" t="s">
        <v>867</v>
      </c>
      <c r="D92" s="115" t="s">
        <v>891</v>
      </c>
      <c r="E92" s="86" t="s">
        <v>715</v>
      </c>
      <c r="F92" s="336"/>
    </row>
    <row r="93" spans="1:6" s="53" customFormat="1" ht="20.100000000000001" customHeight="1">
      <c r="A93" s="155"/>
      <c r="B93" s="115" t="s">
        <v>892</v>
      </c>
      <c r="C93" s="115" t="s">
        <v>867</v>
      </c>
      <c r="D93" s="115" t="s">
        <v>868</v>
      </c>
      <c r="E93" s="86" t="s">
        <v>717</v>
      </c>
      <c r="F93" s="336"/>
    </row>
    <row r="94" spans="1:6" s="113" customFormat="1" ht="20.100000000000001" customHeight="1">
      <c r="A94" s="154" t="s">
        <v>892</v>
      </c>
      <c r="B94" s="117" t="s">
        <v>872</v>
      </c>
      <c r="C94" s="511" t="s">
        <v>719</v>
      </c>
      <c r="D94" s="512"/>
      <c r="E94" s="513"/>
      <c r="F94" s="335">
        <f>SUM(F95:F100)</f>
        <v>0</v>
      </c>
    </row>
    <row r="95" spans="1:6" s="53" customFormat="1" ht="20.100000000000001" customHeight="1">
      <c r="A95" s="155"/>
      <c r="B95" s="115" t="s">
        <v>892</v>
      </c>
      <c r="C95" s="115" t="s">
        <v>872</v>
      </c>
      <c r="D95" s="115" t="s">
        <v>891</v>
      </c>
      <c r="E95" s="86" t="s">
        <v>721</v>
      </c>
      <c r="F95" s="336"/>
    </row>
    <row r="96" spans="1:6" s="53" customFormat="1" ht="20.100000000000001" customHeight="1">
      <c r="A96" s="155"/>
      <c r="B96" s="115" t="s">
        <v>892</v>
      </c>
      <c r="C96" s="115" t="s">
        <v>872</v>
      </c>
      <c r="D96" s="115" t="s">
        <v>868</v>
      </c>
      <c r="E96" s="86" t="s">
        <v>723</v>
      </c>
      <c r="F96" s="336"/>
    </row>
    <row r="97" spans="1:6" s="53" customFormat="1" ht="20.100000000000001" customHeight="1">
      <c r="A97" s="155"/>
      <c r="B97" s="115" t="s">
        <v>892</v>
      </c>
      <c r="C97" s="115" t="s">
        <v>872</v>
      </c>
      <c r="D97" s="115" t="s">
        <v>869</v>
      </c>
      <c r="E97" s="86" t="s">
        <v>725</v>
      </c>
      <c r="F97" s="336"/>
    </row>
    <row r="98" spans="1:6" s="53" customFormat="1" ht="20.100000000000001" customHeight="1">
      <c r="A98" s="155"/>
      <c r="B98" s="115" t="s">
        <v>892</v>
      </c>
      <c r="C98" s="115" t="s">
        <v>872</v>
      </c>
      <c r="D98" s="115" t="s">
        <v>894</v>
      </c>
      <c r="E98" s="86" t="s">
        <v>727</v>
      </c>
      <c r="F98" s="336"/>
    </row>
    <row r="99" spans="1:6" s="53" customFormat="1" ht="20.100000000000001" customHeight="1">
      <c r="A99" s="155"/>
      <c r="B99" s="115" t="s">
        <v>892</v>
      </c>
      <c r="C99" s="115" t="s">
        <v>872</v>
      </c>
      <c r="D99" s="115" t="s">
        <v>870</v>
      </c>
      <c r="E99" s="86" t="s">
        <v>729</v>
      </c>
      <c r="F99" s="336"/>
    </row>
    <row r="100" spans="1:6" s="53" customFormat="1" ht="20.100000000000001" customHeight="1">
      <c r="A100" s="155"/>
      <c r="B100" s="115" t="s">
        <v>892</v>
      </c>
      <c r="C100" s="115" t="s">
        <v>872</v>
      </c>
      <c r="D100" s="115" t="s">
        <v>895</v>
      </c>
      <c r="E100" s="86" t="s">
        <v>885</v>
      </c>
      <c r="F100" s="336"/>
    </row>
    <row r="101" spans="1:6" s="113" customFormat="1" ht="20.100000000000001" customHeight="1">
      <c r="A101" s="154" t="s">
        <v>892</v>
      </c>
      <c r="B101" s="117" t="s">
        <v>892</v>
      </c>
      <c r="C101" s="511" t="s">
        <v>733</v>
      </c>
      <c r="D101" s="512"/>
      <c r="E101" s="513"/>
      <c r="F101" s="335">
        <f>SUM(F102:F107)</f>
        <v>0</v>
      </c>
    </row>
    <row r="102" spans="1:6" s="53" customFormat="1" ht="20.100000000000001" customHeight="1">
      <c r="A102" s="155"/>
      <c r="B102" s="115" t="s">
        <v>892</v>
      </c>
      <c r="C102" s="115" t="s">
        <v>892</v>
      </c>
      <c r="D102" s="115" t="s">
        <v>891</v>
      </c>
      <c r="E102" s="86" t="s">
        <v>735</v>
      </c>
      <c r="F102" s="336"/>
    </row>
    <row r="103" spans="1:6" s="53" customFormat="1" ht="20.100000000000001" customHeight="1">
      <c r="A103" s="155"/>
      <c r="B103" s="115" t="s">
        <v>892</v>
      </c>
      <c r="C103" s="115" t="s">
        <v>892</v>
      </c>
      <c r="D103" s="115" t="s">
        <v>868</v>
      </c>
      <c r="E103" s="86" t="s">
        <v>737</v>
      </c>
      <c r="F103" s="336"/>
    </row>
    <row r="104" spans="1:6" s="53" customFormat="1" ht="20.100000000000001" customHeight="1">
      <c r="A104" s="155"/>
      <c r="B104" s="115" t="s">
        <v>892</v>
      </c>
      <c r="C104" s="115" t="s">
        <v>892</v>
      </c>
      <c r="D104" s="115" t="s">
        <v>869</v>
      </c>
      <c r="E104" s="86" t="s">
        <v>739</v>
      </c>
      <c r="F104" s="336"/>
    </row>
    <row r="105" spans="1:6" s="53" customFormat="1" ht="20.100000000000001" customHeight="1">
      <c r="A105" s="155"/>
      <c r="B105" s="115" t="s">
        <v>892</v>
      </c>
      <c r="C105" s="115" t="s">
        <v>892</v>
      </c>
      <c r="D105" s="115" t="s">
        <v>894</v>
      </c>
      <c r="E105" s="86" t="s">
        <v>741</v>
      </c>
      <c r="F105" s="336"/>
    </row>
    <row r="106" spans="1:6" s="53" customFormat="1" ht="20.100000000000001" customHeight="1">
      <c r="A106" s="155"/>
      <c r="B106" s="115" t="s">
        <v>892</v>
      </c>
      <c r="C106" s="115" t="s">
        <v>892</v>
      </c>
      <c r="D106" s="115" t="s">
        <v>870</v>
      </c>
      <c r="E106" s="86" t="s">
        <v>743</v>
      </c>
      <c r="F106" s="336"/>
    </row>
    <row r="107" spans="1:6" s="53" customFormat="1" ht="20.100000000000001" customHeight="1">
      <c r="A107" s="155"/>
      <c r="B107" s="115" t="s">
        <v>892</v>
      </c>
      <c r="C107" s="115" t="s">
        <v>892</v>
      </c>
      <c r="D107" s="115" t="s">
        <v>895</v>
      </c>
      <c r="E107" s="86" t="s">
        <v>745</v>
      </c>
      <c r="F107" s="336"/>
    </row>
    <row r="108" spans="1:6" s="113" customFormat="1" ht="20.100000000000001" customHeight="1">
      <c r="A108" s="154" t="s">
        <v>892</v>
      </c>
      <c r="B108" s="117" t="s">
        <v>893</v>
      </c>
      <c r="C108" s="511" t="s">
        <v>747</v>
      </c>
      <c r="D108" s="512"/>
      <c r="E108" s="513"/>
      <c r="F108" s="335">
        <f>SUM(F109:F111)</f>
        <v>0</v>
      </c>
    </row>
    <row r="109" spans="1:6" s="53" customFormat="1" ht="20.100000000000001" customHeight="1">
      <c r="A109" s="155"/>
      <c r="B109" s="115" t="s">
        <v>892</v>
      </c>
      <c r="C109" s="115" t="s">
        <v>893</v>
      </c>
      <c r="D109" s="115" t="s">
        <v>891</v>
      </c>
      <c r="E109" s="86" t="s">
        <v>749</v>
      </c>
      <c r="F109" s="336"/>
    </row>
    <row r="110" spans="1:6" s="53" customFormat="1" ht="20.100000000000001" customHeight="1">
      <c r="A110" s="155"/>
      <c r="B110" s="115" t="s">
        <v>892</v>
      </c>
      <c r="C110" s="115" t="s">
        <v>893</v>
      </c>
      <c r="D110" s="115" t="s">
        <v>868</v>
      </c>
      <c r="E110" s="86" t="s">
        <v>751</v>
      </c>
      <c r="F110" s="336"/>
    </row>
    <row r="111" spans="1:6" s="53" customFormat="1" ht="20.100000000000001" customHeight="1">
      <c r="A111" s="155"/>
      <c r="B111" s="115" t="s">
        <v>892</v>
      </c>
      <c r="C111" s="115" t="s">
        <v>893</v>
      </c>
      <c r="D111" s="115" t="s">
        <v>869</v>
      </c>
      <c r="E111" s="86" t="s">
        <v>753</v>
      </c>
      <c r="F111" s="336"/>
    </row>
    <row r="112" spans="1:6" s="113" customFormat="1" ht="20.100000000000001" customHeight="1">
      <c r="A112" s="154" t="s">
        <v>892</v>
      </c>
      <c r="B112" s="117" t="s">
        <v>898</v>
      </c>
      <c r="C112" s="511" t="s">
        <v>755</v>
      </c>
      <c r="D112" s="512"/>
      <c r="E112" s="513"/>
      <c r="F112" s="335">
        <f>SUM(F113:F118)</f>
        <v>0</v>
      </c>
    </row>
    <row r="113" spans="1:6" s="53" customFormat="1" ht="20.100000000000001" customHeight="1">
      <c r="A113" s="155"/>
      <c r="B113" s="115" t="s">
        <v>892</v>
      </c>
      <c r="C113" s="115" t="s">
        <v>898</v>
      </c>
      <c r="D113" s="115" t="s">
        <v>891</v>
      </c>
      <c r="E113" s="86" t="s">
        <v>757</v>
      </c>
      <c r="F113" s="336"/>
    </row>
    <row r="114" spans="1:6" s="53" customFormat="1" ht="20.100000000000001" customHeight="1">
      <c r="A114" s="155"/>
      <c r="B114" s="115" t="s">
        <v>892</v>
      </c>
      <c r="C114" s="115" t="s">
        <v>898</v>
      </c>
      <c r="D114" s="115" t="s">
        <v>868</v>
      </c>
      <c r="E114" s="86" t="s">
        <v>759</v>
      </c>
      <c r="F114" s="336"/>
    </row>
    <row r="115" spans="1:6" s="53" customFormat="1" ht="20.100000000000001" customHeight="1">
      <c r="A115" s="155"/>
      <c r="B115" s="115" t="s">
        <v>892</v>
      </c>
      <c r="C115" s="115" t="s">
        <v>898</v>
      </c>
      <c r="D115" s="115" t="s">
        <v>869</v>
      </c>
      <c r="E115" s="86" t="s">
        <v>761</v>
      </c>
      <c r="F115" s="336"/>
    </row>
    <row r="116" spans="1:6" s="53" customFormat="1" ht="20.100000000000001" customHeight="1">
      <c r="A116" s="155"/>
      <c r="B116" s="115" t="s">
        <v>892</v>
      </c>
      <c r="C116" s="115" t="s">
        <v>898</v>
      </c>
      <c r="D116" s="115" t="s">
        <v>894</v>
      </c>
      <c r="E116" s="86" t="s">
        <v>763</v>
      </c>
      <c r="F116" s="336"/>
    </row>
    <row r="117" spans="1:6" s="53" customFormat="1" ht="20.100000000000001" customHeight="1">
      <c r="A117" s="155"/>
      <c r="B117" s="115" t="s">
        <v>892</v>
      </c>
      <c r="C117" s="115" t="s">
        <v>898</v>
      </c>
      <c r="D117" s="115" t="s">
        <v>870</v>
      </c>
      <c r="E117" s="86" t="s">
        <v>886</v>
      </c>
      <c r="F117" s="336"/>
    </row>
    <row r="118" spans="1:6" s="53" customFormat="1" ht="20.100000000000001" customHeight="1">
      <c r="A118" s="155"/>
      <c r="B118" s="115" t="s">
        <v>892</v>
      </c>
      <c r="C118" s="115" t="s">
        <v>898</v>
      </c>
      <c r="D118" s="115" t="s">
        <v>895</v>
      </c>
      <c r="E118" s="86" t="s">
        <v>767</v>
      </c>
      <c r="F118" s="336"/>
    </row>
    <row r="119" spans="1:6" s="113" customFormat="1" ht="20.100000000000001" customHeight="1">
      <c r="A119" s="154" t="s">
        <v>892</v>
      </c>
      <c r="B119" s="117" t="s">
        <v>899</v>
      </c>
      <c r="C119" s="511" t="s">
        <v>887</v>
      </c>
      <c r="D119" s="512"/>
      <c r="E119" s="513"/>
      <c r="F119" s="335">
        <f>SUM(F120)</f>
        <v>0</v>
      </c>
    </row>
    <row r="120" spans="1:6" s="53" customFormat="1" ht="20.100000000000001" customHeight="1">
      <c r="A120" s="155"/>
      <c r="B120" s="115" t="s">
        <v>892</v>
      </c>
      <c r="C120" s="115" t="s">
        <v>899</v>
      </c>
      <c r="D120" s="115" t="s">
        <v>891</v>
      </c>
      <c r="E120" s="86" t="s">
        <v>771</v>
      </c>
      <c r="F120" s="336"/>
    </row>
    <row r="121" spans="1:6" s="113" customFormat="1" ht="20.100000000000001" customHeight="1">
      <c r="A121" s="154" t="s">
        <v>892</v>
      </c>
      <c r="B121" s="117" t="s">
        <v>900</v>
      </c>
      <c r="C121" s="511" t="s">
        <v>773</v>
      </c>
      <c r="D121" s="512"/>
      <c r="E121" s="513"/>
      <c r="F121" s="335">
        <f>SUM(F122:F123)</f>
        <v>0</v>
      </c>
    </row>
    <row r="122" spans="1:6" s="53" customFormat="1" ht="20.100000000000001" customHeight="1">
      <c r="A122" s="155"/>
      <c r="B122" s="115" t="s">
        <v>892</v>
      </c>
      <c r="C122" s="115" t="s">
        <v>900</v>
      </c>
      <c r="D122" s="115" t="s">
        <v>891</v>
      </c>
      <c r="E122" s="86" t="s">
        <v>775</v>
      </c>
      <c r="F122" s="336"/>
    </row>
    <row r="123" spans="1:6" s="53" customFormat="1" ht="20.100000000000001" customHeight="1">
      <c r="A123" s="155"/>
      <c r="B123" s="115" t="s">
        <v>892</v>
      </c>
      <c r="C123" s="115" t="s">
        <v>900</v>
      </c>
      <c r="D123" s="115" t="s">
        <v>868</v>
      </c>
      <c r="E123" s="86" t="s">
        <v>777</v>
      </c>
      <c r="F123" s="336"/>
    </row>
    <row r="124" spans="1:6" s="113" customFormat="1" ht="20.100000000000001" customHeight="1">
      <c r="A124" s="154" t="s">
        <v>892</v>
      </c>
      <c r="B124" s="117" t="s">
        <v>901</v>
      </c>
      <c r="C124" s="511" t="s">
        <v>888</v>
      </c>
      <c r="D124" s="512"/>
      <c r="E124" s="513"/>
      <c r="F124" s="335">
        <f>SUM(F125:F128)</f>
        <v>0</v>
      </c>
    </row>
    <row r="125" spans="1:6" s="53" customFormat="1" ht="20.100000000000001" customHeight="1">
      <c r="A125" s="155"/>
      <c r="B125" s="115" t="s">
        <v>892</v>
      </c>
      <c r="C125" s="115" t="s">
        <v>901</v>
      </c>
      <c r="D125" s="115" t="s">
        <v>891</v>
      </c>
      <c r="E125" s="86" t="s">
        <v>781</v>
      </c>
      <c r="F125" s="336"/>
    </row>
    <row r="126" spans="1:6" s="53" customFormat="1" ht="20.100000000000001" customHeight="1">
      <c r="A126" s="155"/>
      <c r="B126" s="115" t="s">
        <v>892</v>
      </c>
      <c r="C126" s="115" t="s">
        <v>901</v>
      </c>
      <c r="D126" s="115" t="s">
        <v>868</v>
      </c>
      <c r="E126" s="86" t="s">
        <v>783</v>
      </c>
      <c r="F126" s="336"/>
    </row>
    <row r="127" spans="1:6" s="53" customFormat="1" ht="20.100000000000001" customHeight="1">
      <c r="A127" s="155"/>
      <c r="B127" s="115" t="s">
        <v>892</v>
      </c>
      <c r="C127" s="115" t="s">
        <v>901</v>
      </c>
      <c r="D127" s="115" t="s">
        <v>869</v>
      </c>
      <c r="E127" s="86" t="s">
        <v>785</v>
      </c>
      <c r="F127" s="336"/>
    </row>
    <row r="128" spans="1:6" s="53" customFormat="1" ht="20.100000000000001" customHeight="1">
      <c r="A128" s="155"/>
      <c r="B128" s="115" t="s">
        <v>892</v>
      </c>
      <c r="C128" s="115" t="s">
        <v>901</v>
      </c>
      <c r="D128" s="115" t="s">
        <v>894</v>
      </c>
      <c r="E128" s="86" t="s">
        <v>787</v>
      </c>
      <c r="F128" s="336"/>
    </row>
    <row r="129" spans="1:6" s="113" customFormat="1" ht="20.100000000000001" customHeight="1">
      <c r="A129" s="154" t="s">
        <v>892</v>
      </c>
      <c r="B129" s="117" t="s">
        <v>902</v>
      </c>
      <c r="C129" s="511" t="s">
        <v>789</v>
      </c>
      <c r="D129" s="512"/>
      <c r="E129" s="513"/>
      <c r="F129" s="335">
        <f>SUM(F130:F132)</f>
        <v>0</v>
      </c>
    </row>
    <row r="130" spans="1:6" s="53" customFormat="1" ht="20.100000000000001" customHeight="1">
      <c r="A130" s="155"/>
      <c r="B130" s="115" t="s">
        <v>892</v>
      </c>
      <c r="C130" s="115" t="s">
        <v>902</v>
      </c>
      <c r="D130" s="115" t="s">
        <v>891</v>
      </c>
      <c r="E130" s="86" t="s">
        <v>791</v>
      </c>
      <c r="F130" s="336"/>
    </row>
    <row r="131" spans="1:6" s="53" customFormat="1" ht="20.100000000000001" customHeight="1">
      <c r="A131" s="155"/>
      <c r="B131" s="115" t="s">
        <v>892</v>
      </c>
      <c r="C131" s="115" t="s">
        <v>902</v>
      </c>
      <c r="D131" s="115" t="s">
        <v>868</v>
      </c>
      <c r="E131" s="86" t="s">
        <v>793</v>
      </c>
      <c r="F131" s="336"/>
    </row>
    <row r="132" spans="1:6" s="53" customFormat="1" ht="20.100000000000001" customHeight="1">
      <c r="A132" s="155"/>
      <c r="B132" s="115" t="s">
        <v>892</v>
      </c>
      <c r="C132" s="115" t="s">
        <v>902</v>
      </c>
      <c r="D132" s="115" t="s">
        <v>869</v>
      </c>
      <c r="E132" s="86" t="s">
        <v>795</v>
      </c>
      <c r="F132" s="336"/>
    </row>
    <row r="133" spans="1:6" s="113" customFormat="1" ht="20.100000000000001" customHeight="1">
      <c r="A133" s="261" t="s">
        <v>894</v>
      </c>
      <c r="B133" s="508" t="s">
        <v>797</v>
      </c>
      <c r="C133" s="509"/>
      <c r="D133" s="509"/>
      <c r="E133" s="510"/>
      <c r="F133" s="334">
        <f>SUM(F134+F137+F141+F146)</f>
        <v>0</v>
      </c>
    </row>
    <row r="134" spans="1:6" s="113" customFormat="1" ht="20.100000000000001" customHeight="1">
      <c r="A134" s="154" t="s">
        <v>893</v>
      </c>
      <c r="B134" s="117" t="s">
        <v>867</v>
      </c>
      <c r="C134" s="511" t="s">
        <v>889</v>
      </c>
      <c r="D134" s="512"/>
      <c r="E134" s="513"/>
      <c r="F134" s="335">
        <f>SUM(F135:F136)</f>
        <v>0</v>
      </c>
    </row>
    <row r="135" spans="1:6" s="53" customFormat="1" ht="20.100000000000001" customHeight="1">
      <c r="A135" s="155"/>
      <c r="B135" s="115" t="s">
        <v>893</v>
      </c>
      <c r="C135" s="115" t="s">
        <v>867</v>
      </c>
      <c r="D135" s="115" t="s">
        <v>891</v>
      </c>
      <c r="E135" s="86" t="s">
        <v>801</v>
      </c>
      <c r="F135" s="336"/>
    </row>
    <row r="136" spans="1:6" s="53" customFormat="1" ht="20.100000000000001" customHeight="1">
      <c r="A136" s="155"/>
      <c r="B136" s="115" t="s">
        <v>893</v>
      </c>
      <c r="C136" s="115" t="s">
        <v>867</v>
      </c>
      <c r="D136" s="115" t="s">
        <v>868</v>
      </c>
      <c r="E136" s="86" t="s">
        <v>803</v>
      </c>
      <c r="F136" s="336"/>
    </row>
    <row r="137" spans="1:6" s="113" customFormat="1" ht="26.25" customHeight="1">
      <c r="A137" s="154" t="s">
        <v>893</v>
      </c>
      <c r="B137" s="117" t="s">
        <v>872</v>
      </c>
      <c r="C137" s="511" t="s">
        <v>805</v>
      </c>
      <c r="D137" s="512"/>
      <c r="E137" s="513"/>
      <c r="F137" s="335">
        <f>SUM(F138:F140)</f>
        <v>0</v>
      </c>
    </row>
    <row r="138" spans="1:6" s="53" customFormat="1" ht="20.100000000000001" customHeight="1">
      <c r="A138" s="155"/>
      <c r="B138" s="115" t="s">
        <v>893</v>
      </c>
      <c r="C138" s="115" t="s">
        <v>872</v>
      </c>
      <c r="D138" s="115" t="s">
        <v>891</v>
      </c>
      <c r="E138" s="86" t="s">
        <v>807</v>
      </c>
      <c r="F138" s="336"/>
    </row>
    <row r="139" spans="1:6" s="53" customFormat="1" ht="20.100000000000001" customHeight="1">
      <c r="A139" s="155"/>
      <c r="B139" s="115" t="s">
        <v>893</v>
      </c>
      <c r="C139" s="115" t="s">
        <v>872</v>
      </c>
      <c r="D139" s="115" t="s">
        <v>868</v>
      </c>
      <c r="E139" s="86" t="s">
        <v>809</v>
      </c>
      <c r="F139" s="336"/>
    </row>
    <row r="140" spans="1:6" s="53" customFormat="1" ht="20.100000000000001" customHeight="1">
      <c r="A140" s="155"/>
      <c r="B140" s="115" t="s">
        <v>893</v>
      </c>
      <c r="C140" s="115" t="s">
        <v>872</v>
      </c>
      <c r="D140" s="115" t="s">
        <v>869</v>
      </c>
      <c r="E140" s="86" t="s">
        <v>811</v>
      </c>
      <c r="F140" s="336"/>
    </row>
    <row r="141" spans="1:6" s="113" customFormat="1" ht="20.100000000000001" customHeight="1">
      <c r="A141" s="156" t="s">
        <v>893</v>
      </c>
      <c r="B141" s="117" t="s">
        <v>892</v>
      </c>
      <c r="C141" s="511" t="s">
        <v>813</v>
      </c>
      <c r="D141" s="512"/>
      <c r="E141" s="513"/>
      <c r="F141" s="335">
        <f>SUM(F142:F145)</f>
        <v>0</v>
      </c>
    </row>
    <row r="142" spans="1:6" s="53" customFormat="1" ht="20.100000000000001" customHeight="1">
      <c r="A142" s="155"/>
      <c r="B142" s="115" t="s">
        <v>893</v>
      </c>
      <c r="C142" s="115" t="s">
        <v>892</v>
      </c>
      <c r="D142" s="115" t="s">
        <v>891</v>
      </c>
      <c r="E142" s="86" t="s">
        <v>815</v>
      </c>
      <c r="F142" s="336"/>
    </row>
    <row r="143" spans="1:6" s="53" customFormat="1" ht="20.100000000000001" customHeight="1">
      <c r="A143" s="155"/>
      <c r="B143" s="115" t="s">
        <v>893</v>
      </c>
      <c r="C143" s="115" t="s">
        <v>892</v>
      </c>
      <c r="D143" s="115" t="s">
        <v>868</v>
      </c>
      <c r="E143" s="86" t="s">
        <v>890</v>
      </c>
      <c r="F143" s="336"/>
    </row>
    <row r="144" spans="1:6" s="53" customFormat="1" ht="20.100000000000001" customHeight="1">
      <c r="A144" s="155"/>
      <c r="B144" s="115" t="s">
        <v>893</v>
      </c>
      <c r="C144" s="115" t="s">
        <v>892</v>
      </c>
      <c r="D144" s="115" t="s">
        <v>869</v>
      </c>
      <c r="E144" s="86" t="s">
        <v>819</v>
      </c>
      <c r="F144" s="336"/>
    </row>
    <row r="145" spans="1:7" s="53" customFormat="1" ht="20.100000000000001" customHeight="1">
      <c r="A145" s="155"/>
      <c r="B145" s="115" t="s">
        <v>893</v>
      </c>
      <c r="C145" s="115" t="s">
        <v>892</v>
      </c>
      <c r="D145" s="115" t="s">
        <v>894</v>
      </c>
      <c r="E145" s="86" t="s">
        <v>1118</v>
      </c>
      <c r="F145" s="336"/>
    </row>
    <row r="146" spans="1:7" s="113" customFormat="1" ht="20.100000000000001" customHeight="1">
      <c r="A146" s="154" t="s">
        <v>893</v>
      </c>
      <c r="B146" s="117" t="s">
        <v>893</v>
      </c>
      <c r="C146" s="511" t="s">
        <v>823</v>
      </c>
      <c r="D146" s="512"/>
      <c r="E146" s="513"/>
      <c r="F146" s="335">
        <f>SUM(F147)</f>
        <v>0</v>
      </c>
    </row>
    <row r="147" spans="1:7" s="53" customFormat="1" ht="20.100000000000001" customHeight="1">
      <c r="A147" s="155"/>
      <c r="B147" s="115" t="s">
        <v>893</v>
      </c>
      <c r="C147" s="115" t="s">
        <v>893</v>
      </c>
      <c r="D147" s="115" t="s">
        <v>891</v>
      </c>
      <c r="E147" s="86" t="s">
        <v>1119</v>
      </c>
      <c r="F147" s="336"/>
    </row>
    <row r="148" spans="1:7" s="53" customFormat="1" ht="3.75" customHeight="1">
      <c r="A148" s="157"/>
      <c r="B148" s="150"/>
      <c r="C148" s="150"/>
      <c r="D148" s="150"/>
      <c r="E148" s="151"/>
      <c r="F148" s="338"/>
    </row>
    <row r="149" spans="1:7" s="112" customFormat="1" ht="22.5" customHeight="1">
      <c r="A149" s="496" t="s">
        <v>0</v>
      </c>
      <c r="B149" s="497"/>
      <c r="C149" s="497"/>
      <c r="D149" s="497"/>
      <c r="E149" s="498"/>
      <c r="F149" s="337">
        <f>SUM(F5+F44+F90+F133)</f>
        <v>1</v>
      </c>
      <c r="G149" s="114"/>
    </row>
    <row r="150" spans="1:7" ht="2.25" customHeight="1">
      <c r="A150" s="26"/>
      <c r="B150" s="26"/>
      <c r="C150" s="26"/>
      <c r="D150" s="26"/>
      <c r="E150" s="27"/>
      <c r="F150" s="54"/>
    </row>
    <row r="151" spans="1:7" ht="25.5" hidden="1" customHeight="1">
      <c r="A151" s="26"/>
      <c r="B151" s="26"/>
      <c r="C151" s="26"/>
      <c r="D151" s="26"/>
      <c r="E151" s="27"/>
      <c r="F151" s="54"/>
    </row>
    <row r="152" spans="1:7" ht="25.5" hidden="1" customHeight="1">
      <c r="A152" s="26"/>
      <c r="B152" s="26"/>
      <c r="C152" s="26"/>
      <c r="D152" s="26"/>
      <c r="E152" s="27"/>
      <c r="F152" s="54"/>
    </row>
    <row r="153" spans="1:7" ht="25.5" hidden="1" customHeight="1">
      <c r="A153" s="26"/>
      <c r="B153" s="26"/>
      <c r="C153" s="26"/>
      <c r="D153" s="26"/>
      <c r="E153" s="27"/>
      <c r="F153" s="54"/>
    </row>
    <row r="154" spans="1:7" ht="25.5" hidden="1" customHeight="1">
      <c r="A154" s="26"/>
      <c r="B154" s="26"/>
      <c r="C154" s="26"/>
      <c r="D154" s="26"/>
      <c r="E154" s="27"/>
      <c r="F154" s="54"/>
    </row>
    <row r="155" spans="1:7" ht="25.5" hidden="1" customHeight="1">
      <c r="A155" s="26"/>
      <c r="B155" s="26"/>
      <c r="C155" s="26"/>
      <c r="D155" s="26"/>
      <c r="E155" s="27"/>
      <c r="F155" s="54"/>
    </row>
    <row r="156" spans="1:7" ht="25.5" hidden="1" customHeight="1">
      <c r="A156" s="26"/>
      <c r="B156" s="26"/>
      <c r="C156" s="26"/>
      <c r="D156" s="26"/>
      <c r="E156" s="27"/>
      <c r="F156" s="54"/>
    </row>
    <row r="157" spans="1:7" ht="25.5" hidden="1" customHeight="1">
      <c r="A157" s="26"/>
      <c r="B157" s="26"/>
      <c r="C157" s="26"/>
      <c r="D157" s="26"/>
      <c r="E157" s="27"/>
      <c r="F157" s="54"/>
    </row>
    <row r="158" spans="1:7" ht="25.5" hidden="1" customHeight="1">
      <c r="A158" s="26"/>
      <c r="B158" s="26"/>
      <c r="C158" s="26"/>
      <c r="D158" s="26"/>
      <c r="E158" s="28"/>
      <c r="F158" s="54"/>
    </row>
    <row r="159" spans="1:7" ht="25.5" hidden="1" customHeight="1">
      <c r="A159" s="26"/>
      <c r="B159" s="26"/>
      <c r="C159" s="26"/>
      <c r="D159" s="26"/>
      <c r="E159" s="27"/>
      <c r="F159" s="54"/>
    </row>
    <row r="160" spans="1:7" ht="25.5" hidden="1" customHeight="1">
      <c r="A160" s="26"/>
      <c r="B160" s="26"/>
      <c r="C160" s="26"/>
      <c r="D160" s="26"/>
      <c r="E160" s="27"/>
      <c r="F160" s="54"/>
    </row>
    <row r="161" spans="1:6" ht="25.5" hidden="1" customHeight="1">
      <c r="A161" s="26"/>
      <c r="B161" s="26"/>
      <c r="C161" s="26"/>
      <c r="D161" s="26"/>
      <c r="E161" s="27"/>
      <c r="F161" s="54"/>
    </row>
    <row r="162" spans="1:6" ht="25.5" hidden="1" customHeight="1">
      <c r="A162" s="26"/>
      <c r="B162" s="26"/>
      <c r="C162" s="26"/>
      <c r="D162" s="26"/>
      <c r="E162" s="28"/>
      <c r="F162" s="54"/>
    </row>
    <row r="163" spans="1:6" ht="25.5" hidden="1" customHeight="1">
      <c r="A163" s="26"/>
      <c r="B163" s="26"/>
      <c r="C163" s="26"/>
      <c r="D163" s="26"/>
      <c r="E163" s="27"/>
      <c r="F163" s="54"/>
    </row>
    <row r="164" spans="1:6" ht="25.5" hidden="1" customHeight="1">
      <c r="A164" s="26"/>
      <c r="B164" s="26"/>
      <c r="C164" s="26"/>
      <c r="D164" s="26"/>
      <c r="E164" s="27"/>
      <c r="F164" s="54"/>
    </row>
    <row r="165" spans="1:6" ht="25.5" hidden="1" customHeight="1">
      <c r="A165" s="26"/>
      <c r="B165" s="26"/>
      <c r="C165" s="26"/>
      <c r="D165" s="26"/>
      <c r="E165" s="27"/>
      <c r="F165" s="54"/>
    </row>
    <row r="166" spans="1:6" ht="25.5" hidden="1" customHeight="1">
      <c r="A166" s="26"/>
      <c r="B166" s="26"/>
      <c r="C166" s="26"/>
      <c r="D166" s="26"/>
      <c r="E166" s="27"/>
      <c r="F166" s="54"/>
    </row>
    <row r="167" spans="1:6" ht="25.5" hidden="1" customHeight="1">
      <c r="A167" s="26"/>
      <c r="B167" s="26"/>
      <c r="C167" s="26"/>
      <c r="D167" s="26"/>
      <c r="E167" s="27"/>
      <c r="F167" s="54"/>
    </row>
    <row r="168" spans="1:6" ht="25.5" hidden="1" customHeight="1">
      <c r="A168" s="26"/>
      <c r="B168" s="26"/>
      <c r="C168" s="26"/>
      <c r="D168" s="26"/>
      <c r="E168" s="27"/>
      <c r="F168" s="54"/>
    </row>
    <row r="169" spans="1:6" ht="25.5" hidden="1" customHeight="1">
      <c r="A169" s="26"/>
      <c r="B169" s="26"/>
      <c r="C169" s="26"/>
      <c r="D169" s="26"/>
      <c r="E169" s="27"/>
      <c r="F169" s="54"/>
    </row>
    <row r="170" spans="1:6" ht="25.5" hidden="1" customHeight="1">
      <c r="A170" s="26"/>
      <c r="B170" s="26"/>
      <c r="C170" s="26"/>
      <c r="D170" s="26"/>
      <c r="E170" s="27"/>
      <c r="F170" s="54"/>
    </row>
    <row r="171" spans="1:6" ht="25.5" hidden="1" customHeight="1">
      <c r="A171" s="26"/>
      <c r="B171" s="26"/>
      <c r="C171" s="26"/>
      <c r="D171" s="26"/>
      <c r="E171" s="27"/>
      <c r="F171" s="54"/>
    </row>
    <row r="172" spans="1:6" ht="25.5" hidden="1" customHeight="1">
      <c r="A172" s="26"/>
      <c r="B172" s="26"/>
      <c r="C172" s="26"/>
      <c r="D172" s="26"/>
      <c r="E172" s="28"/>
      <c r="F172" s="54"/>
    </row>
    <row r="173" spans="1:6" ht="25.5" hidden="1" customHeight="1">
      <c r="A173" s="26"/>
      <c r="B173" s="26"/>
      <c r="C173" s="26"/>
      <c r="D173" s="26"/>
      <c r="E173" s="27"/>
      <c r="F173" s="54"/>
    </row>
    <row r="174" spans="1:6" ht="25.5" hidden="1" customHeight="1">
      <c r="A174" s="26"/>
      <c r="B174" s="26"/>
      <c r="C174" s="26"/>
      <c r="D174" s="26"/>
      <c r="E174" s="27"/>
      <c r="F174" s="54"/>
    </row>
    <row r="175" spans="1:6" ht="25.5" hidden="1" customHeight="1">
      <c r="A175" s="26"/>
      <c r="B175" s="26"/>
      <c r="C175" s="26"/>
      <c r="D175" s="26"/>
      <c r="E175" s="27"/>
      <c r="F175" s="54"/>
    </row>
    <row r="176" spans="1:6" ht="25.5" hidden="1" customHeight="1">
      <c r="A176" s="26"/>
      <c r="B176" s="26"/>
      <c r="C176" s="26"/>
      <c r="D176" s="26"/>
      <c r="E176" s="27"/>
      <c r="F176" s="54"/>
    </row>
    <row r="177" spans="1:6" ht="25.5" hidden="1" customHeight="1">
      <c r="A177" s="26"/>
      <c r="B177" s="26"/>
      <c r="C177" s="26"/>
      <c r="D177" s="26"/>
      <c r="E177" s="27"/>
      <c r="F177" s="54"/>
    </row>
    <row r="178" spans="1:6" ht="25.5" hidden="1" customHeight="1">
      <c r="A178" s="26"/>
      <c r="B178" s="26"/>
      <c r="C178" s="26"/>
      <c r="D178" s="26"/>
      <c r="E178" s="27"/>
      <c r="F178" s="54"/>
    </row>
    <row r="179" spans="1:6" ht="25.5" hidden="1" customHeight="1">
      <c r="A179" s="26"/>
      <c r="B179" s="26"/>
      <c r="C179" s="26"/>
      <c r="D179" s="26"/>
      <c r="E179" s="27"/>
      <c r="F179" s="54"/>
    </row>
    <row r="180" spans="1:6" ht="25.5" hidden="1" customHeight="1">
      <c r="A180" s="26"/>
      <c r="B180" s="26"/>
      <c r="C180" s="26"/>
      <c r="D180" s="26"/>
      <c r="E180" s="27"/>
      <c r="F180" s="54"/>
    </row>
    <row r="181" spans="1:6" ht="25.5" hidden="1" customHeight="1">
      <c r="A181" s="26"/>
      <c r="B181" s="26"/>
      <c r="C181" s="26"/>
      <c r="D181" s="26"/>
      <c r="E181" s="27"/>
      <c r="F181" s="54"/>
    </row>
    <row r="182" spans="1:6" ht="25.5" hidden="1" customHeight="1">
      <c r="A182" s="26"/>
      <c r="B182" s="26"/>
      <c r="C182" s="26"/>
      <c r="D182" s="26"/>
      <c r="E182" s="28"/>
      <c r="F182" s="54"/>
    </row>
    <row r="183" spans="1:6" ht="25.5" hidden="1" customHeight="1">
      <c r="A183" s="26"/>
      <c r="B183" s="26"/>
      <c r="C183" s="26"/>
      <c r="D183" s="26"/>
      <c r="E183" s="27"/>
      <c r="F183" s="54"/>
    </row>
    <row r="184" spans="1:6" ht="25.5" hidden="1" customHeight="1">
      <c r="A184" s="26"/>
      <c r="B184" s="26"/>
      <c r="C184" s="26"/>
      <c r="D184" s="26"/>
      <c r="E184" s="27"/>
      <c r="F184" s="54"/>
    </row>
    <row r="185" spans="1:6" ht="25.5" hidden="1" customHeight="1">
      <c r="A185" s="26"/>
      <c r="B185" s="26"/>
      <c r="C185" s="26"/>
      <c r="D185" s="26"/>
      <c r="E185" s="27"/>
      <c r="F185" s="54"/>
    </row>
    <row r="186" spans="1:6" ht="25.5" hidden="1" customHeight="1">
      <c r="A186" s="26"/>
      <c r="B186" s="26"/>
      <c r="C186" s="26"/>
      <c r="D186" s="26"/>
      <c r="E186" s="27"/>
      <c r="F186" s="54"/>
    </row>
    <row r="187" spans="1:6" ht="25.5" hidden="1" customHeight="1">
      <c r="A187" s="26"/>
      <c r="B187" s="26"/>
      <c r="C187" s="26"/>
      <c r="D187" s="26"/>
      <c r="E187" s="27"/>
      <c r="F187" s="54"/>
    </row>
    <row r="188" spans="1:6" ht="25.5" hidden="1" customHeight="1">
      <c r="A188" s="26"/>
      <c r="B188" s="26"/>
      <c r="C188" s="26"/>
      <c r="D188" s="26"/>
      <c r="E188" s="27"/>
      <c r="F188" s="54"/>
    </row>
    <row r="189" spans="1:6" ht="25.5" hidden="1" customHeight="1">
      <c r="A189" s="26"/>
      <c r="B189" s="26"/>
      <c r="C189" s="26"/>
      <c r="D189" s="26"/>
      <c r="E189" s="27"/>
      <c r="F189" s="54"/>
    </row>
    <row r="190" spans="1:6" ht="25.5" hidden="1" customHeight="1">
      <c r="A190" s="26"/>
      <c r="B190" s="26"/>
      <c r="C190" s="26"/>
      <c r="D190" s="26"/>
      <c r="E190" s="28"/>
      <c r="F190" s="54"/>
    </row>
    <row r="191" spans="1:6" ht="25.5" hidden="1" customHeight="1">
      <c r="A191" s="26"/>
      <c r="B191" s="26"/>
      <c r="C191" s="26"/>
      <c r="D191" s="26"/>
      <c r="E191" s="27"/>
      <c r="F191" s="54"/>
    </row>
    <row r="192" spans="1:6" ht="25.5" hidden="1" customHeight="1">
      <c r="A192" s="26"/>
      <c r="B192" s="26"/>
      <c r="C192" s="26"/>
      <c r="D192" s="26"/>
      <c r="E192" s="27"/>
      <c r="F192" s="54"/>
    </row>
    <row r="193" spans="1:6" ht="25.5" hidden="1" customHeight="1">
      <c r="A193" s="26"/>
      <c r="B193" s="26"/>
      <c r="C193" s="26"/>
      <c r="D193" s="26"/>
      <c r="E193" s="28"/>
      <c r="F193" s="54"/>
    </row>
    <row r="194" spans="1:6" ht="25.5" hidden="1" customHeight="1">
      <c r="A194" s="26"/>
      <c r="B194" s="26"/>
      <c r="C194" s="26"/>
      <c r="D194" s="26"/>
      <c r="E194" s="27"/>
      <c r="F194" s="54"/>
    </row>
    <row r="195" spans="1:6" ht="25.5" hidden="1" customHeight="1">
      <c r="A195" s="26"/>
      <c r="B195" s="26"/>
      <c r="C195" s="26"/>
      <c r="D195" s="26"/>
      <c r="E195" s="27"/>
      <c r="F195" s="54"/>
    </row>
    <row r="196" spans="1:6" ht="25.5" hidden="1" customHeight="1">
      <c r="A196" s="26"/>
      <c r="B196" s="26"/>
      <c r="C196" s="26"/>
      <c r="D196" s="26"/>
      <c r="E196" s="27"/>
      <c r="F196" s="54"/>
    </row>
    <row r="197" spans="1:6" ht="25.5" hidden="1" customHeight="1">
      <c r="A197" s="26"/>
      <c r="B197" s="26"/>
      <c r="C197" s="26"/>
      <c r="D197" s="26"/>
      <c r="E197" s="27"/>
      <c r="F197" s="54"/>
    </row>
    <row r="198" spans="1:6" ht="25.5" hidden="1" customHeight="1">
      <c r="A198" s="26"/>
      <c r="B198" s="26"/>
      <c r="C198" s="26"/>
      <c r="D198" s="26"/>
      <c r="E198" s="27"/>
      <c r="F198" s="54"/>
    </row>
    <row r="199" spans="1:6" ht="25.5" hidden="1" customHeight="1">
      <c r="A199" s="26"/>
      <c r="B199" s="26"/>
      <c r="C199" s="26"/>
      <c r="D199" s="26"/>
      <c r="E199" s="28"/>
      <c r="F199" s="54"/>
    </row>
    <row r="200" spans="1:6" ht="25.5" hidden="1" customHeight="1">
      <c r="A200" s="26"/>
      <c r="B200" s="26"/>
      <c r="C200" s="26"/>
      <c r="D200" s="26"/>
      <c r="E200" s="27"/>
      <c r="F200" s="54"/>
    </row>
    <row r="201" spans="1:6" ht="25.5" hidden="1" customHeight="1">
      <c r="A201" s="26"/>
      <c r="B201" s="26"/>
      <c r="C201" s="26"/>
      <c r="D201" s="26"/>
      <c r="E201" s="27"/>
      <c r="F201" s="54"/>
    </row>
    <row r="202" spans="1:6" ht="25.5" hidden="1" customHeight="1">
      <c r="A202" s="26"/>
      <c r="B202" s="26"/>
      <c r="C202" s="26"/>
      <c r="D202" s="26"/>
      <c r="E202" s="27"/>
      <c r="F202" s="54"/>
    </row>
    <row r="203" spans="1:6" ht="25.5" hidden="1" customHeight="1">
      <c r="A203" s="26"/>
      <c r="B203" s="26"/>
      <c r="C203" s="26"/>
      <c r="D203" s="26"/>
      <c r="E203" s="28"/>
      <c r="F203" s="54"/>
    </row>
    <row r="204" spans="1:6" ht="25.5" hidden="1" customHeight="1">
      <c r="A204" s="26"/>
      <c r="B204" s="26"/>
      <c r="C204" s="26"/>
      <c r="D204" s="26"/>
      <c r="E204" s="27"/>
      <c r="F204" s="54"/>
    </row>
    <row r="205" spans="1:6" ht="25.5" hidden="1" customHeight="1">
      <c r="A205" s="26"/>
      <c r="B205" s="26"/>
      <c r="C205" s="26"/>
      <c r="D205" s="26"/>
      <c r="E205" s="27"/>
      <c r="F205" s="54"/>
    </row>
    <row r="206" spans="1:6" ht="25.5" hidden="1" customHeight="1">
      <c r="A206" s="26"/>
      <c r="B206" s="26"/>
      <c r="C206" s="26"/>
      <c r="D206" s="26"/>
      <c r="E206" s="27"/>
      <c r="F206" s="54"/>
    </row>
    <row r="207" spans="1:6" ht="25.5" hidden="1" customHeight="1">
      <c r="A207" s="26"/>
      <c r="B207" s="26"/>
      <c r="C207" s="26"/>
      <c r="D207" s="26"/>
      <c r="E207" s="27"/>
      <c r="F207" s="54"/>
    </row>
    <row r="208" spans="1:6" ht="25.5" hidden="1" customHeight="1">
      <c r="A208" s="26"/>
      <c r="B208" s="26"/>
      <c r="C208" s="26"/>
      <c r="D208" s="26"/>
      <c r="E208" s="27"/>
      <c r="F208" s="54"/>
    </row>
    <row r="209" spans="1:6" ht="25.5" hidden="1" customHeight="1">
      <c r="A209" s="26"/>
      <c r="B209" s="26"/>
      <c r="C209" s="26"/>
      <c r="D209" s="26"/>
      <c r="E209" s="27"/>
      <c r="F209" s="54"/>
    </row>
    <row r="210" spans="1:6" ht="25.5" hidden="1" customHeight="1">
      <c r="A210" s="26"/>
      <c r="B210" s="26"/>
      <c r="C210" s="26"/>
      <c r="D210" s="26"/>
      <c r="E210" s="27"/>
      <c r="F210" s="54"/>
    </row>
    <row r="211" spans="1:6" ht="25.5" hidden="1" customHeight="1">
      <c r="A211" s="26"/>
      <c r="B211" s="26"/>
      <c r="C211" s="26"/>
      <c r="D211" s="26"/>
      <c r="E211" s="27"/>
      <c r="F211" s="54"/>
    </row>
    <row r="212" spans="1:6" ht="25.5" hidden="1" customHeight="1">
      <c r="A212" s="26"/>
      <c r="B212" s="26"/>
      <c r="C212" s="26"/>
      <c r="D212" s="26"/>
      <c r="E212" s="27"/>
      <c r="F212" s="54"/>
    </row>
    <row r="213" spans="1:6" ht="25.5" hidden="1" customHeight="1">
      <c r="A213" s="26"/>
      <c r="B213" s="26"/>
      <c r="C213" s="26"/>
      <c r="D213" s="26"/>
      <c r="E213" s="28"/>
      <c r="F213" s="54"/>
    </row>
    <row r="214" spans="1:6" ht="25.5" hidden="1" customHeight="1">
      <c r="A214" s="26"/>
      <c r="B214" s="26"/>
      <c r="C214" s="26"/>
      <c r="D214" s="26"/>
      <c r="E214" s="28"/>
      <c r="F214" s="54"/>
    </row>
    <row r="215" spans="1:6" ht="25.5" hidden="1" customHeight="1">
      <c r="A215" s="26"/>
      <c r="B215" s="26"/>
      <c r="C215" s="26"/>
      <c r="D215" s="26"/>
      <c r="E215" s="27"/>
      <c r="F215" s="54"/>
    </row>
    <row r="216" spans="1:6" ht="25.5" hidden="1" customHeight="1">
      <c r="A216" s="26"/>
      <c r="B216" s="26"/>
      <c r="C216" s="26"/>
      <c r="D216" s="26"/>
      <c r="E216" s="27"/>
      <c r="F216" s="54"/>
    </row>
    <row r="217" spans="1:6" ht="25.5" hidden="1" customHeight="1">
      <c r="A217" s="26"/>
      <c r="B217" s="26"/>
      <c r="C217" s="26"/>
      <c r="D217" s="26"/>
      <c r="E217" s="27"/>
      <c r="F217" s="54"/>
    </row>
    <row r="218" spans="1:6" ht="25.5" hidden="1" customHeight="1">
      <c r="A218" s="26"/>
      <c r="B218" s="26"/>
      <c r="C218" s="26"/>
      <c r="D218" s="26"/>
      <c r="E218" s="27"/>
      <c r="F218" s="54"/>
    </row>
    <row r="219" spans="1:6" ht="25.5" hidden="1" customHeight="1">
      <c r="A219" s="26"/>
      <c r="B219" s="26"/>
      <c r="C219" s="26"/>
      <c r="D219" s="26"/>
      <c r="E219" s="27"/>
      <c r="F219" s="54"/>
    </row>
    <row r="220" spans="1:6" ht="25.5" hidden="1" customHeight="1">
      <c r="A220" s="26"/>
      <c r="B220" s="26"/>
      <c r="C220" s="26"/>
      <c r="D220" s="26"/>
      <c r="E220" s="27"/>
      <c r="F220" s="54"/>
    </row>
    <row r="221" spans="1:6" ht="25.5" hidden="1" customHeight="1">
      <c r="A221" s="26"/>
      <c r="B221" s="26"/>
      <c r="C221" s="26"/>
      <c r="D221" s="26"/>
      <c r="E221" s="27"/>
      <c r="F221" s="54"/>
    </row>
    <row r="222" spans="1:6" ht="25.5" hidden="1" customHeight="1">
      <c r="A222" s="26"/>
      <c r="B222" s="26"/>
      <c r="C222" s="26"/>
      <c r="D222" s="26"/>
      <c r="E222" s="27"/>
      <c r="F222" s="54"/>
    </row>
    <row r="223" spans="1:6" ht="25.5" hidden="1" customHeight="1">
      <c r="A223" s="26"/>
      <c r="B223" s="26"/>
      <c r="C223" s="26"/>
      <c r="D223" s="26"/>
      <c r="E223" s="27"/>
      <c r="F223" s="54"/>
    </row>
    <row r="224" spans="1:6" ht="25.5" hidden="1" customHeight="1">
      <c r="A224" s="26"/>
      <c r="B224" s="26"/>
      <c r="C224" s="26"/>
      <c r="D224" s="26"/>
      <c r="E224" s="28"/>
      <c r="F224" s="54"/>
    </row>
    <row r="225" spans="1:6" ht="25.5" hidden="1" customHeight="1">
      <c r="A225" s="26"/>
      <c r="B225" s="26"/>
      <c r="C225" s="26"/>
      <c r="D225" s="26"/>
      <c r="E225" s="27"/>
      <c r="F225" s="54"/>
    </row>
    <row r="226" spans="1:6" ht="25.5" hidden="1" customHeight="1">
      <c r="A226" s="26"/>
      <c r="B226" s="26"/>
      <c r="C226" s="26"/>
      <c r="D226" s="26"/>
      <c r="E226" s="27"/>
      <c r="F226" s="54"/>
    </row>
    <row r="227" spans="1:6" ht="25.5" hidden="1" customHeight="1">
      <c r="A227" s="26"/>
      <c r="B227" s="26"/>
      <c r="C227" s="26"/>
      <c r="D227" s="26"/>
      <c r="E227" s="27"/>
      <c r="F227" s="54"/>
    </row>
    <row r="228" spans="1:6" ht="25.5" hidden="1" customHeight="1">
      <c r="A228" s="26"/>
      <c r="B228" s="26"/>
      <c r="C228" s="26"/>
      <c r="D228" s="26"/>
      <c r="E228" s="27"/>
      <c r="F228" s="54"/>
    </row>
    <row r="229" spans="1:6" ht="25.5" hidden="1" customHeight="1">
      <c r="A229" s="26"/>
      <c r="B229" s="26"/>
      <c r="C229" s="26"/>
      <c r="D229" s="26"/>
      <c r="E229" s="27"/>
      <c r="F229" s="54"/>
    </row>
    <row r="230" spans="1:6" ht="25.5" hidden="1" customHeight="1">
      <c r="A230" s="26"/>
      <c r="B230" s="26"/>
      <c r="C230" s="26"/>
      <c r="D230" s="26"/>
      <c r="E230" s="27"/>
      <c r="F230" s="54"/>
    </row>
    <row r="231" spans="1:6" ht="25.5" hidden="1" customHeight="1">
      <c r="A231" s="26"/>
      <c r="B231" s="26"/>
      <c r="C231" s="26"/>
      <c r="D231" s="26"/>
      <c r="E231" s="27"/>
      <c r="F231" s="54"/>
    </row>
    <row r="232" spans="1:6" ht="25.5" hidden="1" customHeight="1">
      <c r="A232" s="26"/>
      <c r="B232" s="26"/>
      <c r="C232" s="26"/>
      <c r="D232" s="26"/>
      <c r="E232" s="27"/>
      <c r="F232" s="54"/>
    </row>
    <row r="233" spans="1:6" ht="25.5" hidden="1" customHeight="1">
      <c r="A233" s="26"/>
      <c r="B233" s="26"/>
      <c r="C233" s="26"/>
      <c r="D233" s="26"/>
      <c r="E233" s="27"/>
      <c r="F233" s="54"/>
    </row>
    <row r="234" spans="1:6" ht="25.5" hidden="1" customHeight="1">
      <c r="A234" s="26"/>
      <c r="B234" s="26"/>
      <c r="C234" s="26"/>
      <c r="D234" s="26"/>
      <c r="E234" s="28"/>
      <c r="F234" s="54"/>
    </row>
    <row r="235" spans="1:6" ht="25.5" hidden="1" customHeight="1">
      <c r="A235" s="26"/>
      <c r="B235" s="26"/>
      <c r="C235" s="26"/>
      <c r="D235" s="26"/>
      <c r="E235" s="27"/>
      <c r="F235" s="54"/>
    </row>
    <row r="236" spans="1:6" ht="25.5" hidden="1" customHeight="1">
      <c r="A236" s="26"/>
      <c r="B236" s="26"/>
      <c r="C236" s="26"/>
      <c r="D236" s="26"/>
      <c r="E236" s="27"/>
      <c r="F236" s="54"/>
    </row>
    <row r="237" spans="1:6" ht="25.5" hidden="1" customHeight="1">
      <c r="A237" s="26"/>
      <c r="B237" s="26"/>
      <c r="C237" s="26"/>
      <c r="D237" s="26"/>
      <c r="E237" s="27"/>
      <c r="F237" s="54"/>
    </row>
    <row r="238" spans="1:6" ht="25.5" hidden="1" customHeight="1">
      <c r="A238" s="26"/>
      <c r="B238" s="26"/>
      <c r="C238" s="26"/>
      <c r="D238" s="26"/>
      <c r="E238" s="27"/>
      <c r="F238" s="54"/>
    </row>
    <row r="239" spans="1:6" ht="25.5" hidden="1" customHeight="1">
      <c r="A239" s="26"/>
      <c r="B239" s="26"/>
      <c r="C239" s="26"/>
      <c r="D239" s="26"/>
      <c r="E239" s="27"/>
      <c r="F239" s="54"/>
    </row>
    <row r="240" spans="1:6" ht="25.5" hidden="1" customHeight="1">
      <c r="A240" s="26"/>
      <c r="B240" s="26"/>
      <c r="C240" s="26"/>
      <c r="D240" s="26"/>
      <c r="E240" s="27"/>
      <c r="F240" s="54"/>
    </row>
    <row r="241" spans="1:6" ht="25.5" hidden="1" customHeight="1">
      <c r="A241" s="26"/>
      <c r="B241" s="26"/>
      <c r="C241" s="26"/>
      <c r="D241" s="26"/>
      <c r="E241" s="27"/>
      <c r="F241" s="54"/>
    </row>
    <row r="242" spans="1:6" ht="25.5" hidden="1" customHeight="1">
      <c r="A242" s="26"/>
      <c r="B242" s="26"/>
      <c r="C242" s="26"/>
      <c r="D242" s="26"/>
      <c r="E242" s="27"/>
      <c r="F242" s="54"/>
    </row>
    <row r="243" spans="1:6" ht="25.5" hidden="1" customHeight="1">
      <c r="A243" s="26"/>
      <c r="B243" s="26"/>
      <c r="C243" s="26"/>
      <c r="D243" s="26"/>
      <c r="E243" s="27"/>
      <c r="F243" s="54"/>
    </row>
    <row r="244" spans="1:6" ht="25.5" hidden="1" customHeight="1">
      <c r="A244" s="26"/>
      <c r="B244" s="26"/>
      <c r="C244" s="26"/>
      <c r="D244" s="26"/>
      <c r="E244" s="28"/>
      <c r="F244" s="54"/>
    </row>
    <row r="245" spans="1:6" ht="25.5" hidden="1" customHeight="1">
      <c r="A245" s="26"/>
      <c r="B245" s="26"/>
      <c r="C245" s="26"/>
      <c r="D245" s="26"/>
      <c r="E245" s="27"/>
      <c r="F245" s="54"/>
    </row>
    <row r="246" spans="1:6" ht="25.5" hidden="1" customHeight="1">
      <c r="A246" s="26"/>
      <c r="B246" s="26"/>
      <c r="C246" s="26"/>
      <c r="D246" s="26"/>
      <c r="E246" s="27"/>
      <c r="F246" s="54"/>
    </row>
    <row r="247" spans="1:6" ht="25.5" hidden="1" customHeight="1">
      <c r="A247" s="26"/>
      <c r="B247" s="26"/>
      <c r="C247" s="26"/>
      <c r="D247" s="26"/>
      <c r="E247" s="27"/>
      <c r="F247" s="54"/>
    </row>
    <row r="248" spans="1:6" ht="25.5" hidden="1" customHeight="1">
      <c r="A248" s="26"/>
      <c r="B248" s="26"/>
      <c r="C248" s="26"/>
      <c r="D248" s="26"/>
      <c r="E248" s="27"/>
      <c r="F248" s="54"/>
    </row>
    <row r="249" spans="1:6" ht="25.5" hidden="1" customHeight="1">
      <c r="A249" s="26"/>
      <c r="B249" s="26"/>
      <c r="C249" s="26"/>
      <c r="D249" s="26"/>
      <c r="E249" s="27"/>
      <c r="F249" s="54"/>
    </row>
    <row r="250" spans="1:6" ht="25.5" hidden="1" customHeight="1">
      <c r="A250" s="26"/>
      <c r="B250" s="26"/>
      <c r="C250" s="26"/>
      <c r="D250" s="26"/>
      <c r="E250" s="27"/>
      <c r="F250" s="54"/>
    </row>
    <row r="251" spans="1:6" ht="25.5" hidden="1" customHeight="1">
      <c r="A251" s="26"/>
      <c r="B251" s="26"/>
      <c r="C251" s="26"/>
      <c r="D251" s="26"/>
      <c r="E251" s="27"/>
      <c r="F251" s="54"/>
    </row>
    <row r="252" spans="1:6" ht="25.5" hidden="1" customHeight="1">
      <c r="A252" s="26"/>
      <c r="B252" s="26"/>
      <c r="C252" s="26"/>
      <c r="D252" s="26"/>
      <c r="E252" s="27"/>
      <c r="F252" s="54"/>
    </row>
    <row r="253" spans="1:6" ht="25.5" hidden="1" customHeight="1">
      <c r="A253" s="26"/>
      <c r="B253" s="26"/>
      <c r="C253" s="26"/>
      <c r="D253" s="26"/>
      <c r="E253" s="27"/>
      <c r="F253" s="54"/>
    </row>
    <row r="254" spans="1:6" ht="25.5" hidden="1" customHeight="1">
      <c r="A254" s="26"/>
      <c r="B254" s="26"/>
      <c r="C254" s="26"/>
      <c r="D254" s="26"/>
      <c r="E254" s="28"/>
      <c r="F254" s="54"/>
    </row>
    <row r="255" spans="1:6" ht="25.5" hidden="1" customHeight="1">
      <c r="A255" s="26"/>
      <c r="B255" s="26"/>
      <c r="C255" s="26"/>
      <c r="D255" s="26"/>
      <c r="E255" s="27"/>
      <c r="F255" s="54"/>
    </row>
    <row r="256" spans="1:6" ht="25.5" hidden="1" customHeight="1">
      <c r="A256" s="26"/>
      <c r="B256" s="26"/>
      <c r="C256" s="26"/>
      <c r="D256" s="26"/>
      <c r="E256" s="27"/>
      <c r="F256" s="54"/>
    </row>
    <row r="257" spans="1:6" ht="25.5" hidden="1" customHeight="1">
      <c r="A257" s="26"/>
      <c r="B257" s="26"/>
      <c r="C257" s="26"/>
      <c r="D257" s="26"/>
      <c r="E257" s="27"/>
      <c r="F257" s="54"/>
    </row>
    <row r="258" spans="1:6" ht="25.5" hidden="1" customHeight="1">
      <c r="A258" s="26"/>
      <c r="B258" s="26"/>
      <c r="C258" s="26"/>
      <c r="D258" s="26"/>
      <c r="E258" s="27"/>
      <c r="F258" s="54"/>
    </row>
    <row r="259" spans="1:6" ht="25.5" hidden="1" customHeight="1">
      <c r="A259" s="26"/>
      <c r="B259" s="26"/>
      <c r="C259" s="26"/>
      <c r="D259" s="26"/>
      <c r="E259" s="27"/>
      <c r="F259" s="54"/>
    </row>
    <row r="260" spans="1:6" ht="25.5" hidden="1" customHeight="1">
      <c r="A260" s="26"/>
      <c r="B260" s="26"/>
      <c r="C260" s="26"/>
      <c r="D260" s="26"/>
      <c r="E260" s="27"/>
      <c r="F260" s="54"/>
    </row>
    <row r="261" spans="1:6" ht="25.5" hidden="1" customHeight="1">
      <c r="A261" s="26"/>
      <c r="B261" s="26"/>
      <c r="C261" s="26"/>
      <c r="D261" s="26"/>
      <c r="E261" s="27"/>
      <c r="F261" s="54"/>
    </row>
    <row r="262" spans="1:6" ht="25.5" hidden="1" customHeight="1">
      <c r="A262" s="26"/>
      <c r="B262" s="26"/>
      <c r="C262" s="26"/>
      <c r="D262" s="26"/>
      <c r="E262" s="27"/>
      <c r="F262" s="54"/>
    </row>
    <row r="263" spans="1:6" ht="25.5" hidden="1" customHeight="1">
      <c r="A263" s="26"/>
      <c r="B263" s="26"/>
      <c r="C263" s="26"/>
      <c r="D263" s="26"/>
      <c r="E263" s="27"/>
      <c r="F263" s="54"/>
    </row>
    <row r="264" spans="1:6" ht="25.5" hidden="1" customHeight="1">
      <c r="A264" s="26"/>
      <c r="B264" s="26"/>
      <c r="C264" s="26"/>
      <c r="D264" s="26"/>
      <c r="E264" s="28"/>
      <c r="F264" s="54"/>
    </row>
    <row r="265" spans="1:6" ht="25.5" hidden="1" customHeight="1">
      <c r="A265" s="26"/>
      <c r="B265" s="26"/>
      <c r="C265" s="26"/>
      <c r="D265" s="26"/>
      <c r="E265" s="27"/>
      <c r="F265" s="54"/>
    </row>
    <row r="266" spans="1:6" ht="25.5" hidden="1" customHeight="1">
      <c r="A266" s="26"/>
      <c r="B266" s="26"/>
      <c r="C266" s="26"/>
      <c r="D266" s="26"/>
      <c r="E266" s="27"/>
      <c r="F266" s="54"/>
    </row>
    <row r="267" spans="1:6" ht="25.5" hidden="1" customHeight="1">
      <c r="A267" s="26"/>
      <c r="B267" s="26"/>
      <c r="C267" s="26"/>
      <c r="D267" s="26"/>
      <c r="E267" s="27"/>
      <c r="F267" s="54"/>
    </row>
    <row r="268" spans="1:6" ht="25.5" hidden="1" customHeight="1">
      <c r="A268" s="26"/>
      <c r="B268" s="26"/>
      <c r="C268" s="26"/>
      <c r="D268" s="26"/>
      <c r="E268" s="27"/>
      <c r="F268" s="54"/>
    </row>
    <row r="269" spans="1:6" ht="25.5" hidden="1" customHeight="1">
      <c r="A269" s="26"/>
      <c r="B269" s="26"/>
      <c r="C269" s="26"/>
      <c r="D269" s="26"/>
      <c r="E269" s="27"/>
      <c r="F269" s="54"/>
    </row>
    <row r="270" spans="1:6" ht="25.5" hidden="1" customHeight="1">
      <c r="A270" s="26"/>
      <c r="B270" s="26"/>
      <c r="C270" s="26"/>
      <c r="D270" s="26"/>
      <c r="E270" s="27"/>
      <c r="F270" s="54"/>
    </row>
    <row r="271" spans="1:6" ht="25.5" hidden="1" customHeight="1">
      <c r="A271" s="26"/>
      <c r="B271" s="26"/>
      <c r="C271" s="26"/>
      <c r="D271" s="26"/>
      <c r="E271" s="27"/>
      <c r="F271" s="54"/>
    </row>
    <row r="272" spans="1:6" ht="25.5" hidden="1" customHeight="1">
      <c r="A272" s="26"/>
      <c r="B272" s="26"/>
      <c r="C272" s="26"/>
      <c r="D272" s="26"/>
      <c r="E272" s="28"/>
      <c r="F272" s="54"/>
    </row>
    <row r="273" spans="1:6" ht="25.5" hidden="1" customHeight="1">
      <c r="A273" s="26"/>
      <c r="B273" s="26"/>
      <c r="C273" s="26"/>
      <c r="D273" s="26"/>
      <c r="E273" s="27"/>
      <c r="F273" s="54"/>
    </row>
    <row r="274" spans="1:6" ht="25.5" hidden="1" customHeight="1">
      <c r="A274" s="26"/>
      <c r="B274" s="26"/>
      <c r="C274" s="26"/>
      <c r="D274" s="26"/>
      <c r="E274" s="27"/>
      <c r="F274" s="54"/>
    </row>
    <row r="275" spans="1:6" ht="25.5" hidden="1" customHeight="1">
      <c r="A275" s="26"/>
      <c r="B275" s="26"/>
      <c r="C275" s="26"/>
      <c r="D275" s="26"/>
      <c r="E275" s="27"/>
      <c r="F275" s="54"/>
    </row>
    <row r="276" spans="1:6" ht="25.5" hidden="1" customHeight="1">
      <c r="A276" s="26"/>
      <c r="B276" s="26"/>
      <c r="C276" s="26"/>
      <c r="D276" s="26"/>
      <c r="E276" s="27"/>
      <c r="F276" s="54"/>
    </row>
    <row r="277" spans="1:6" ht="25.5" hidden="1" customHeight="1">
      <c r="A277" s="26"/>
      <c r="B277" s="26"/>
      <c r="C277" s="26"/>
      <c r="D277" s="26"/>
      <c r="E277" s="27"/>
      <c r="F277" s="54"/>
    </row>
    <row r="278" spans="1:6" ht="25.5" hidden="1" customHeight="1">
      <c r="A278" s="26"/>
      <c r="B278" s="26"/>
      <c r="C278" s="26"/>
      <c r="D278" s="26"/>
      <c r="E278" s="27"/>
      <c r="F278" s="54"/>
    </row>
    <row r="279" spans="1:6" ht="25.5" hidden="1" customHeight="1">
      <c r="A279" s="26"/>
      <c r="B279" s="26"/>
      <c r="C279" s="26"/>
      <c r="D279" s="26"/>
      <c r="E279" s="27"/>
      <c r="F279" s="54"/>
    </row>
    <row r="280" spans="1:6" ht="25.5" hidden="1" customHeight="1">
      <c r="A280" s="26"/>
      <c r="B280" s="26"/>
      <c r="C280" s="26"/>
      <c r="D280" s="26"/>
      <c r="E280" s="27"/>
      <c r="F280" s="54"/>
    </row>
    <row r="281" spans="1:6" ht="25.5" hidden="1" customHeight="1">
      <c r="A281" s="26"/>
      <c r="B281" s="26"/>
      <c r="C281" s="26"/>
      <c r="D281" s="26"/>
      <c r="E281" s="27"/>
      <c r="F281" s="54"/>
    </row>
    <row r="282" spans="1:6" ht="25.5" hidden="1" customHeight="1">
      <c r="A282" s="26"/>
      <c r="B282" s="26"/>
      <c r="C282" s="26"/>
      <c r="D282" s="26"/>
      <c r="E282" s="28"/>
      <c r="F282" s="54"/>
    </row>
    <row r="283" spans="1:6" ht="25.5" hidden="1" customHeight="1">
      <c r="A283" s="26"/>
      <c r="B283" s="26"/>
      <c r="C283" s="26"/>
      <c r="D283" s="26"/>
      <c r="E283" s="27"/>
      <c r="F283" s="54"/>
    </row>
    <row r="284" spans="1:6" ht="25.5" hidden="1" customHeight="1">
      <c r="A284" s="26"/>
      <c r="B284" s="26"/>
      <c r="C284" s="26"/>
      <c r="D284" s="26"/>
      <c r="E284" s="27"/>
      <c r="F284" s="54"/>
    </row>
    <row r="285" spans="1:6" ht="25.5" hidden="1" customHeight="1">
      <c r="A285" s="26"/>
      <c r="B285" s="26"/>
      <c r="C285" s="26"/>
      <c r="D285" s="26"/>
      <c r="E285" s="27"/>
      <c r="F285" s="54"/>
    </row>
    <row r="286" spans="1:6" ht="25.5" hidden="1" customHeight="1">
      <c r="A286" s="26"/>
      <c r="B286" s="26"/>
      <c r="C286" s="26"/>
      <c r="D286" s="26"/>
      <c r="E286" s="27"/>
      <c r="F286" s="54"/>
    </row>
    <row r="287" spans="1:6" ht="25.5" hidden="1" customHeight="1">
      <c r="A287" s="26"/>
      <c r="B287" s="26"/>
      <c r="C287" s="26"/>
      <c r="D287" s="26"/>
      <c r="E287" s="27"/>
      <c r="F287" s="54"/>
    </row>
    <row r="288" spans="1:6" ht="25.5" hidden="1" customHeight="1">
      <c r="A288" s="26"/>
      <c r="B288" s="26"/>
      <c r="C288" s="26"/>
      <c r="D288" s="26"/>
      <c r="E288" s="28"/>
      <c r="F288" s="54"/>
    </row>
    <row r="289" spans="1:6" ht="25.5" hidden="1" customHeight="1">
      <c r="A289" s="26"/>
      <c r="B289" s="26"/>
      <c r="C289" s="26"/>
      <c r="D289" s="26"/>
      <c r="E289" s="27"/>
      <c r="F289" s="54"/>
    </row>
    <row r="290" spans="1:6" ht="25.5" hidden="1" customHeight="1">
      <c r="A290" s="26"/>
      <c r="B290" s="26"/>
      <c r="C290" s="26"/>
      <c r="D290" s="26"/>
      <c r="E290" s="27"/>
      <c r="F290" s="54"/>
    </row>
    <row r="291" spans="1:6" ht="25.5" hidden="1" customHeight="1">
      <c r="A291" s="26"/>
      <c r="B291" s="26"/>
      <c r="C291" s="26"/>
      <c r="D291" s="26"/>
      <c r="E291" s="27"/>
      <c r="F291" s="54"/>
    </row>
    <row r="292" spans="1:6" ht="25.5" hidden="1" customHeight="1">
      <c r="A292" s="26"/>
      <c r="B292" s="26"/>
      <c r="C292" s="26"/>
      <c r="D292" s="26"/>
      <c r="E292" s="27"/>
      <c r="F292" s="54"/>
    </row>
    <row r="293" spans="1:6" ht="25.5" hidden="1" customHeight="1">
      <c r="A293" s="26"/>
      <c r="B293" s="26"/>
      <c r="C293" s="26"/>
      <c r="D293" s="26"/>
      <c r="E293" s="27"/>
      <c r="F293" s="54"/>
    </row>
    <row r="294" spans="1:6" ht="25.5" hidden="1" customHeight="1">
      <c r="A294" s="26"/>
      <c r="B294" s="26"/>
      <c r="C294" s="26"/>
      <c r="D294" s="26"/>
      <c r="E294" s="27"/>
      <c r="F294" s="54"/>
    </row>
    <row r="295" spans="1:6" ht="25.5" hidden="1" customHeight="1">
      <c r="A295" s="26"/>
      <c r="B295" s="26"/>
      <c r="C295" s="26"/>
      <c r="D295" s="26"/>
      <c r="E295" s="27"/>
      <c r="F295" s="54"/>
    </row>
    <row r="296" spans="1:6" ht="25.5" hidden="1" customHeight="1">
      <c r="A296" s="26"/>
      <c r="B296" s="26"/>
      <c r="C296" s="26"/>
      <c r="D296" s="26"/>
      <c r="E296" s="28"/>
      <c r="F296" s="54"/>
    </row>
    <row r="297" spans="1:6" ht="25.5" hidden="1" customHeight="1">
      <c r="A297" s="26"/>
      <c r="B297" s="26"/>
      <c r="C297" s="26"/>
      <c r="D297" s="26"/>
      <c r="E297" s="27"/>
      <c r="F297" s="54"/>
    </row>
    <row r="298" spans="1:6" ht="25.5" hidden="1" customHeight="1">
      <c r="A298" s="26"/>
      <c r="B298" s="26"/>
      <c r="C298" s="26"/>
      <c r="D298" s="26"/>
      <c r="E298" s="27"/>
      <c r="F298" s="54"/>
    </row>
    <row r="299" spans="1:6" ht="25.5" hidden="1" customHeight="1">
      <c r="A299" s="26"/>
      <c r="B299" s="26"/>
      <c r="C299" s="26"/>
      <c r="D299" s="26"/>
      <c r="E299" s="27"/>
      <c r="F299" s="54"/>
    </row>
    <row r="300" spans="1:6" ht="25.5" hidden="1" customHeight="1">
      <c r="A300" s="26"/>
      <c r="B300" s="26"/>
      <c r="C300" s="26"/>
      <c r="D300" s="26"/>
      <c r="E300" s="27"/>
      <c r="F300" s="54"/>
    </row>
    <row r="301" spans="1:6" ht="25.5" hidden="1" customHeight="1">
      <c r="A301" s="26"/>
      <c r="B301" s="26"/>
      <c r="C301" s="26"/>
      <c r="D301" s="26"/>
      <c r="E301" s="27"/>
      <c r="F301" s="54"/>
    </row>
    <row r="302" spans="1:6" ht="25.5" hidden="1" customHeight="1">
      <c r="A302" s="26"/>
      <c r="B302" s="26"/>
      <c r="C302" s="26"/>
      <c r="D302" s="26"/>
      <c r="E302" s="27"/>
      <c r="F302" s="54"/>
    </row>
    <row r="303" spans="1:6" ht="25.5" hidden="1" customHeight="1">
      <c r="A303" s="26"/>
      <c r="B303" s="26"/>
      <c r="C303" s="26"/>
      <c r="D303" s="26"/>
      <c r="E303" s="27"/>
      <c r="F303" s="54"/>
    </row>
    <row r="304" spans="1:6" ht="25.5" hidden="1" customHeight="1">
      <c r="A304" s="26"/>
      <c r="B304" s="26"/>
      <c r="C304" s="26"/>
      <c r="D304" s="26"/>
      <c r="E304" s="27"/>
      <c r="F304" s="54"/>
    </row>
    <row r="305" spans="1:6" ht="25.5" hidden="1" customHeight="1">
      <c r="A305" s="26"/>
      <c r="B305" s="26"/>
      <c r="C305" s="26"/>
      <c r="D305" s="26"/>
      <c r="E305" s="27"/>
      <c r="F305" s="54"/>
    </row>
    <row r="306" spans="1:6" ht="25.5" hidden="1" customHeight="1">
      <c r="A306" s="26"/>
      <c r="B306" s="26"/>
      <c r="C306" s="26"/>
      <c r="D306" s="26"/>
      <c r="E306" s="27"/>
      <c r="F306" s="54"/>
    </row>
    <row r="307" spans="1:6" ht="25.5" hidden="1" customHeight="1">
      <c r="A307" s="26"/>
      <c r="B307" s="26"/>
      <c r="C307" s="26"/>
      <c r="D307" s="26"/>
      <c r="E307" s="28"/>
      <c r="F307" s="54"/>
    </row>
    <row r="308" spans="1:6" ht="25.5" hidden="1" customHeight="1">
      <c r="A308" s="26"/>
      <c r="B308" s="26"/>
      <c r="C308" s="26"/>
      <c r="D308" s="26"/>
      <c r="E308" s="27"/>
      <c r="F308" s="54"/>
    </row>
    <row r="309" spans="1:6" ht="25.5" hidden="1" customHeight="1">
      <c r="A309" s="26"/>
      <c r="B309" s="26"/>
      <c r="C309" s="26"/>
      <c r="D309" s="26"/>
      <c r="E309" s="27"/>
      <c r="F309" s="54"/>
    </row>
    <row r="310" spans="1:6" ht="25.5" hidden="1" customHeight="1">
      <c r="A310" s="26"/>
      <c r="B310" s="26"/>
      <c r="C310" s="26"/>
      <c r="D310" s="26"/>
      <c r="E310" s="27"/>
      <c r="F310" s="54"/>
    </row>
    <row r="311" spans="1:6" ht="25.5" hidden="1" customHeight="1">
      <c r="A311" s="26"/>
      <c r="B311" s="26"/>
      <c r="C311" s="26"/>
      <c r="D311" s="26"/>
      <c r="E311" s="27"/>
      <c r="F311" s="54"/>
    </row>
    <row r="312" spans="1:6" ht="25.5" hidden="1" customHeight="1">
      <c r="A312" s="26"/>
      <c r="B312" s="26"/>
      <c r="C312" s="26"/>
      <c r="D312" s="26"/>
      <c r="E312" s="27"/>
      <c r="F312" s="54"/>
    </row>
    <row r="313" spans="1:6" ht="25.5" hidden="1" customHeight="1">
      <c r="A313" s="26"/>
      <c r="B313" s="26"/>
      <c r="C313" s="26"/>
      <c r="D313" s="26"/>
      <c r="E313" s="28"/>
      <c r="F313" s="54"/>
    </row>
    <row r="314" spans="1:6" ht="25.5" hidden="1" customHeight="1">
      <c r="A314" s="26"/>
      <c r="B314" s="26"/>
      <c r="C314" s="26"/>
      <c r="D314" s="26"/>
      <c r="E314" s="27"/>
      <c r="F314" s="54"/>
    </row>
    <row r="315" spans="1:6" ht="25.5" hidden="1" customHeight="1">
      <c r="A315" s="26"/>
      <c r="B315" s="26"/>
      <c r="C315" s="26"/>
      <c r="D315" s="26"/>
      <c r="E315" s="27"/>
      <c r="F315" s="54"/>
    </row>
    <row r="316" spans="1:6" ht="25.5" hidden="1" customHeight="1">
      <c r="A316" s="26"/>
      <c r="B316" s="26"/>
      <c r="C316" s="26"/>
      <c r="D316" s="26"/>
      <c r="E316" s="27"/>
      <c r="F316" s="54"/>
    </row>
    <row r="317" spans="1:6" ht="25.5" hidden="1" customHeight="1">
      <c r="A317" s="26"/>
      <c r="B317" s="26"/>
      <c r="C317" s="26"/>
      <c r="D317" s="26"/>
      <c r="E317" s="27"/>
      <c r="F317" s="54"/>
    </row>
    <row r="318" spans="1:6" ht="25.5" hidden="1" customHeight="1">
      <c r="A318" s="26"/>
      <c r="B318" s="26"/>
      <c r="C318" s="26"/>
      <c r="D318" s="26"/>
      <c r="E318" s="27"/>
      <c r="F318" s="54"/>
    </row>
    <row r="319" spans="1:6" ht="25.5" hidden="1" customHeight="1">
      <c r="A319" s="26"/>
      <c r="B319" s="26"/>
      <c r="C319" s="26"/>
      <c r="D319" s="26"/>
      <c r="E319" s="27"/>
      <c r="F319" s="54"/>
    </row>
    <row r="320" spans="1:6" ht="25.5" hidden="1" customHeight="1">
      <c r="A320" s="26"/>
      <c r="B320" s="26"/>
      <c r="C320" s="26"/>
      <c r="D320" s="26"/>
      <c r="E320" s="27"/>
      <c r="F320" s="54"/>
    </row>
    <row r="321" spans="1:6" ht="25.5" hidden="1" customHeight="1">
      <c r="A321" s="26"/>
      <c r="B321" s="26"/>
      <c r="C321" s="26"/>
      <c r="D321" s="26"/>
      <c r="E321" s="28"/>
      <c r="F321" s="54"/>
    </row>
    <row r="322" spans="1:6" ht="25.5" hidden="1" customHeight="1">
      <c r="A322" s="26"/>
      <c r="B322" s="26"/>
      <c r="C322" s="26"/>
      <c r="D322" s="26"/>
      <c r="E322" s="27"/>
      <c r="F322" s="54"/>
    </row>
    <row r="323" spans="1:6" ht="25.5" hidden="1" customHeight="1">
      <c r="A323" s="26"/>
      <c r="B323" s="26"/>
      <c r="C323" s="26"/>
      <c r="D323" s="26"/>
      <c r="E323" s="27"/>
      <c r="F323" s="54"/>
    </row>
    <row r="324" spans="1:6" ht="25.5" hidden="1" customHeight="1">
      <c r="A324" s="26"/>
      <c r="B324" s="26"/>
      <c r="C324" s="26"/>
      <c r="D324" s="26"/>
      <c r="E324" s="27"/>
      <c r="F324" s="54"/>
    </row>
    <row r="325" spans="1:6" ht="25.5" hidden="1" customHeight="1">
      <c r="A325" s="26"/>
      <c r="B325" s="26"/>
      <c r="C325" s="26"/>
      <c r="D325" s="26"/>
      <c r="E325" s="27"/>
      <c r="F325" s="54"/>
    </row>
    <row r="326" spans="1:6" ht="25.5" hidden="1" customHeight="1">
      <c r="A326" s="26"/>
      <c r="B326" s="26"/>
      <c r="C326" s="26"/>
      <c r="D326" s="26"/>
      <c r="E326" s="27"/>
      <c r="F326" s="54"/>
    </row>
    <row r="327" spans="1:6" ht="25.5" hidden="1" customHeight="1">
      <c r="A327" s="26"/>
      <c r="B327" s="26"/>
      <c r="C327" s="26"/>
      <c r="D327" s="26"/>
      <c r="E327" s="27"/>
      <c r="F327" s="54"/>
    </row>
    <row r="328" spans="1:6" ht="25.5" hidden="1" customHeight="1">
      <c r="A328" s="26"/>
      <c r="B328" s="26"/>
      <c r="C328" s="26"/>
      <c r="D328" s="26"/>
      <c r="E328" s="27"/>
      <c r="F328" s="54"/>
    </row>
    <row r="329" spans="1:6" ht="25.5" hidden="1" customHeight="1">
      <c r="A329" s="26"/>
      <c r="B329" s="26"/>
      <c r="C329" s="26"/>
      <c r="D329" s="26"/>
      <c r="E329" s="27"/>
      <c r="F329" s="54"/>
    </row>
    <row r="330" spans="1:6" ht="25.5" hidden="1" customHeight="1">
      <c r="A330" s="26"/>
      <c r="B330" s="26"/>
      <c r="C330" s="26"/>
      <c r="D330" s="26"/>
      <c r="E330" s="28"/>
      <c r="F330" s="54"/>
    </row>
    <row r="331" spans="1:6" ht="25.5" hidden="1" customHeight="1">
      <c r="A331" s="26"/>
      <c r="B331" s="26"/>
      <c r="C331" s="26"/>
      <c r="D331" s="26"/>
      <c r="E331" s="27"/>
      <c r="F331" s="54"/>
    </row>
    <row r="332" spans="1:6" ht="25.5" hidden="1" customHeight="1">
      <c r="A332" s="26"/>
      <c r="B332" s="26"/>
      <c r="C332" s="26"/>
      <c r="D332" s="26"/>
      <c r="E332" s="27"/>
      <c r="F332" s="54"/>
    </row>
    <row r="333" spans="1:6" ht="25.5" hidden="1" customHeight="1">
      <c r="A333" s="26"/>
      <c r="B333" s="26"/>
      <c r="C333" s="26"/>
      <c r="D333" s="26"/>
      <c r="E333" s="28"/>
      <c r="F333" s="54"/>
    </row>
    <row r="334" spans="1:6" ht="25.5" hidden="1" customHeight="1">
      <c r="A334" s="26"/>
      <c r="B334" s="26"/>
      <c r="C334" s="26"/>
      <c r="D334" s="26"/>
      <c r="E334" s="27"/>
      <c r="F334" s="54"/>
    </row>
    <row r="335" spans="1:6" ht="25.5" hidden="1" customHeight="1">
      <c r="A335" s="26"/>
      <c r="B335" s="26"/>
      <c r="C335" s="26"/>
      <c r="D335" s="26"/>
      <c r="E335" s="27"/>
      <c r="F335" s="54"/>
    </row>
    <row r="336" spans="1:6" ht="25.5" hidden="1" customHeight="1">
      <c r="A336" s="26"/>
      <c r="B336" s="26"/>
      <c r="C336" s="26"/>
      <c r="D336" s="26"/>
      <c r="E336" s="27"/>
      <c r="F336" s="54"/>
    </row>
    <row r="337" spans="1:6" ht="25.5" hidden="1" customHeight="1">
      <c r="A337" s="26"/>
      <c r="B337" s="26"/>
      <c r="C337" s="26"/>
      <c r="D337" s="26"/>
      <c r="E337" s="27"/>
      <c r="F337" s="54"/>
    </row>
    <row r="338" spans="1:6" ht="25.5" hidden="1" customHeight="1">
      <c r="A338" s="26"/>
      <c r="B338" s="26"/>
      <c r="C338" s="26"/>
      <c r="D338" s="26"/>
      <c r="E338" s="27"/>
      <c r="F338" s="54"/>
    </row>
    <row r="339" spans="1:6" ht="25.5" hidden="1" customHeight="1">
      <c r="A339" s="26"/>
      <c r="B339" s="26"/>
      <c r="C339" s="26"/>
      <c r="D339" s="26"/>
      <c r="E339" s="27"/>
      <c r="F339" s="54"/>
    </row>
    <row r="340" spans="1:6" ht="25.5" hidden="1" customHeight="1">
      <c r="A340" s="26"/>
      <c r="B340" s="26"/>
      <c r="C340" s="26"/>
      <c r="D340" s="26"/>
      <c r="E340" s="28"/>
      <c r="F340" s="54"/>
    </row>
    <row r="341" spans="1:6" ht="25.5" hidden="1" customHeight="1">
      <c r="A341" s="26"/>
      <c r="B341" s="26"/>
      <c r="C341" s="26"/>
      <c r="D341" s="26"/>
      <c r="E341" s="27"/>
      <c r="F341" s="54"/>
    </row>
    <row r="342" spans="1:6" ht="25.5" hidden="1" customHeight="1">
      <c r="A342" s="26"/>
      <c r="B342" s="26"/>
      <c r="C342" s="26"/>
      <c r="D342" s="26"/>
      <c r="E342" s="27"/>
      <c r="F342" s="54"/>
    </row>
    <row r="343" spans="1:6" ht="25.5" hidden="1" customHeight="1">
      <c r="A343" s="26"/>
      <c r="B343" s="26"/>
      <c r="C343" s="26"/>
      <c r="D343" s="26"/>
      <c r="E343" s="27"/>
      <c r="F343" s="54"/>
    </row>
    <row r="344" spans="1:6" ht="25.5" hidden="1" customHeight="1">
      <c r="A344" s="26"/>
      <c r="B344" s="26"/>
      <c r="C344" s="26"/>
      <c r="D344" s="26"/>
      <c r="E344" s="28"/>
      <c r="F344" s="54"/>
    </row>
    <row r="345" spans="1:6" ht="25.5" hidden="1" customHeight="1">
      <c r="A345" s="26"/>
      <c r="B345" s="26"/>
      <c r="C345" s="26"/>
      <c r="D345" s="26"/>
      <c r="E345" s="28"/>
      <c r="F345" s="54"/>
    </row>
    <row r="346" spans="1:6" ht="25.5" hidden="1" customHeight="1">
      <c r="A346" s="26"/>
      <c r="B346" s="26"/>
      <c r="C346" s="26"/>
      <c r="D346" s="26"/>
      <c r="E346" s="27"/>
      <c r="F346" s="54"/>
    </row>
    <row r="347" spans="1:6" ht="25.5" hidden="1" customHeight="1">
      <c r="A347" s="26"/>
      <c r="B347" s="26"/>
      <c r="C347" s="26"/>
      <c r="D347" s="26"/>
      <c r="E347" s="27"/>
      <c r="F347" s="54"/>
    </row>
    <row r="348" spans="1:6" ht="25.5" hidden="1" customHeight="1">
      <c r="A348" s="26"/>
      <c r="B348" s="26"/>
      <c r="C348" s="26"/>
      <c r="D348" s="26"/>
      <c r="E348" s="27"/>
      <c r="F348" s="54"/>
    </row>
    <row r="349" spans="1:6" ht="25.5" hidden="1" customHeight="1">
      <c r="A349" s="26"/>
      <c r="B349" s="26"/>
      <c r="C349" s="26"/>
      <c r="D349" s="26"/>
      <c r="E349" s="27"/>
      <c r="F349" s="54"/>
    </row>
    <row r="350" spans="1:6" ht="25.5" hidden="1" customHeight="1">
      <c r="A350" s="26"/>
      <c r="B350" s="26"/>
      <c r="C350" s="26"/>
      <c r="D350" s="26"/>
      <c r="E350" s="27"/>
      <c r="F350" s="54"/>
    </row>
    <row r="351" spans="1:6" ht="25.5" hidden="1" customHeight="1">
      <c r="A351" s="26"/>
      <c r="B351" s="26"/>
      <c r="C351" s="26"/>
      <c r="D351" s="26"/>
      <c r="E351" s="27"/>
      <c r="F351" s="54"/>
    </row>
    <row r="352" spans="1:6" ht="25.5" hidden="1" customHeight="1">
      <c r="A352" s="26"/>
      <c r="B352" s="26"/>
      <c r="C352" s="26"/>
      <c r="D352" s="26"/>
      <c r="E352" s="28"/>
      <c r="F352" s="54"/>
    </row>
    <row r="353" spans="1:6" ht="25.5" hidden="1" customHeight="1">
      <c r="A353" s="26"/>
      <c r="B353" s="26"/>
      <c r="C353" s="26"/>
      <c r="D353" s="26"/>
      <c r="E353" s="27"/>
      <c r="F353" s="54"/>
    </row>
    <row r="354" spans="1:6" ht="25.5" hidden="1" customHeight="1">
      <c r="A354" s="26"/>
      <c r="B354" s="26"/>
      <c r="C354" s="26"/>
      <c r="D354" s="26"/>
      <c r="E354" s="27"/>
      <c r="F354" s="54"/>
    </row>
    <row r="355" spans="1:6" ht="25.5" hidden="1" customHeight="1">
      <c r="A355" s="26"/>
      <c r="B355" s="26"/>
      <c r="C355" s="26"/>
      <c r="D355" s="26"/>
      <c r="E355" s="27"/>
      <c r="F355" s="54"/>
    </row>
    <row r="356" spans="1:6" ht="25.5" hidden="1" customHeight="1">
      <c r="A356" s="26"/>
      <c r="B356" s="26"/>
      <c r="C356" s="26"/>
      <c r="D356" s="26"/>
      <c r="E356" s="27"/>
      <c r="F356" s="54"/>
    </row>
    <row r="357" spans="1:6" ht="25.5" hidden="1" customHeight="1">
      <c r="A357" s="26"/>
      <c r="B357" s="26"/>
      <c r="C357" s="26"/>
      <c r="D357" s="26"/>
      <c r="E357" s="28"/>
      <c r="F357" s="54"/>
    </row>
    <row r="358" spans="1:6" ht="25.5" hidden="1" customHeight="1">
      <c r="A358" s="26"/>
      <c r="B358" s="26"/>
      <c r="C358" s="26"/>
      <c r="D358" s="26"/>
      <c r="E358" s="27"/>
      <c r="F358" s="54"/>
    </row>
    <row r="359" spans="1:6" ht="25.5" hidden="1" customHeight="1">
      <c r="A359" s="26"/>
      <c r="B359" s="26"/>
      <c r="C359" s="26"/>
      <c r="D359" s="26"/>
      <c r="E359" s="27"/>
      <c r="F359" s="54"/>
    </row>
    <row r="360" spans="1:6" ht="25.5" hidden="1" customHeight="1">
      <c r="A360" s="26"/>
      <c r="B360" s="26"/>
      <c r="C360" s="26"/>
      <c r="D360" s="26"/>
      <c r="E360" s="28"/>
      <c r="F360" s="54"/>
    </row>
    <row r="361" spans="1:6" ht="25.5" hidden="1" customHeight="1">
      <c r="A361" s="26"/>
      <c r="B361" s="26"/>
      <c r="C361" s="26"/>
      <c r="D361" s="26"/>
      <c r="E361" s="27"/>
      <c r="F361" s="54"/>
    </row>
    <row r="362" spans="1:6" ht="25.5" hidden="1" customHeight="1">
      <c r="A362" s="26"/>
      <c r="B362" s="26"/>
      <c r="C362" s="26"/>
      <c r="D362" s="26"/>
      <c r="E362" s="27"/>
      <c r="F362" s="54"/>
    </row>
    <row r="363" spans="1:6" ht="25.5" hidden="1" customHeight="1">
      <c r="A363" s="26"/>
      <c r="B363" s="26"/>
      <c r="C363" s="26"/>
      <c r="D363" s="26"/>
      <c r="E363" s="27"/>
      <c r="F363" s="54"/>
    </row>
    <row r="364" spans="1:6" ht="25.5" hidden="1" customHeight="1">
      <c r="A364" s="26"/>
      <c r="B364" s="26"/>
      <c r="C364" s="26"/>
      <c r="D364" s="26"/>
      <c r="E364" s="27"/>
      <c r="F364" s="54"/>
    </row>
    <row r="365" spans="1:6" ht="25.5" hidden="1" customHeight="1">
      <c r="A365" s="26"/>
      <c r="B365" s="26"/>
      <c r="C365" s="26"/>
      <c r="D365" s="26"/>
      <c r="E365" s="27"/>
      <c r="F365" s="54"/>
    </row>
    <row r="366" spans="1:6" ht="25.5" hidden="1" customHeight="1">
      <c r="A366" s="26"/>
      <c r="B366" s="26"/>
      <c r="C366" s="26"/>
      <c r="D366" s="26"/>
      <c r="E366" s="27"/>
      <c r="F366" s="54"/>
    </row>
    <row r="367" spans="1:6" ht="25.5" hidden="1" customHeight="1">
      <c r="A367" s="26"/>
      <c r="B367" s="26"/>
      <c r="C367" s="26"/>
      <c r="D367" s="26"/>
      <c r="E367" s="28"/>
      <c r="F367" s="54"/>
    </row>
    <row r="368" spans="1:6" ht="25.5" hidden="1" customHeight="1">
      <c r="A368" s="26"/>
      <c r="B368" s="26"/>
      <c r="C368" s="26"/>
      <c r="D368" s="26"/>
      <c r="E368" s="27"/>
      <c r="F368" s="54"/>
    </row>
    <row r="369" spans="1:6" ht="25.5" hidden="1" customHeight="1">
      <c r="A369" s="26"/>
      <c r="B369" s="26"/>
      <c r="C369" s="26"/>
      <c r="D369" s="26"/>
      <c r="E369" s="28"/>
      <c r="F369" s="54"/>
    </row>
    <row r="370" spans="1:6" ht="25.5" hidden="1" customHeight="1">
      <c r="A370" s="26"/>
      <c r="B370" s="26"/>
      <c r="C370" s="26"/>
      <c r="D370" s="26"/>
      <c r="E370" s="27"/>
      <c r="F370" s="54"/>
    </row>
    <row r="371" spans="1:6" ht="25.5" hidden="1" customHeight="1">
      <c r="A371" s="26"/>
      <c r="B371" s="26"/>
      <c r="C371" s="26"/>
      <c r="D371" s="26"/>
      <c r="E371" s="27"/>
      <c r="F371" s="54"/>
    </row>
    <row r="372" spans="1:6" ht="25.5" hidden="1" customHeight="1">
      <c r="A372" s="26"/>
      <c r="B372" s="26"/>
      <c r="C372" s="26"/>
      <c r="D372" s="26"/>
      <c r="E372" s="27"/>
      <c r="F372" s="54"/>
    </row>
    <row r="373" spans="1:6" ht="25.5" hidden="1" customHeight="1">
      <c r="A373" s="26"/>
      <c r="B373" s="26"/>
      <c r="C373" s="26"/>
      <c r="D373" s="26"/>
      <c r="E373" s="27"/>
      <c r="F373" s="54"/>
    </row>
    <row r="374" spans="1:6" ht="25.5" hidden="1" customHeight="1">
      <c r="A374" s="26"/>
      <c r="B374" s="26"/>
      <c r="C374" s="26"/>
      <c r="D374" s="26"/>
      <c r="E374" s="27"/>
      <c r="F374" s="54"/>
    </row>
    <row r="375" spans="1:6" ht="25.5" hidden="1" customHeight="1">
      <c r="A375" s="26"/>
      <c r="B375" s="26"/>
      <c r="C375" s="26"/>
      <c r="D375" s="26"/>
      <c r="E375" s="27"/>
      <c r="F375" s="54"/>
    </row>
    <row r="376" spans="1:6" ht="25.5" hidden="1" customHeight="1">
      <c r="A376" s="26"/>
      <c r="B376" s="26"/>
      <c r="C376" s="26"/>
      <c r="D376" s="26"/>
      <c r="E376" s="27"/>
      <c r="F376" s="54"/>
    </row>
    <row r="377" spans="1:6" ht="25.5" hidden="1" customHeight="1">
      <c r="A377" s="26"/>
      <c r="B377" s="26"/>
      <c r="C377" s="26"/>
      <c r="D377" s="26"/>
      <c r="E377" s="27"/>
      <c r="F377" s="54"/>
    </row>
    <row r="378" spans="1:6" ht="25.5" hidden="1" customHeight="1">
      <c r="A378" s="26"/>
      <c r="B378" s="26"/>
      <c r="C378" s="26"/>
      <c r="D378" s="26"/>
      <c r="E378" s="28"/>
      <c r="F378" s="54"/>
    </row>
    <row r="379" spans="1:6" ht="25.5" hidden="1" customHeight="1">
      <c r="A379" s="26"/>
      <c r="B379" s="26"/>
      <c r="C379" s="26"/>
      <c r="D379" s="26"/>
      <c r="E379" s="27"/>
      <c r="F379" s="54"/>
    </row>
    <row r="380" spans="1:6" ht="25.5" hidden="1" customHeight="1">
      <c r="A380" s="26"/>
      <c r="B380" s="26"/>
      <c r="C380" s="26"/>
      <c r="D380" s="26"/>
      <c r="E380" s="27"/>
      <c r="F380" s="54"/>
    </row>
    <row r="381" spans="1:6" ht="25.5" hidden="1" customHeight="1">
      <c r="A381" s="26"/>
      <c r="B381" s="26"/>
      <c r="C381" s="26"/>
      <c r="D381" s="26"/>
      <c r="E381" s="27"/>
      <c r="F381" s="54"/>
    </row>
    <row r="382" spans="1:6" ht="25.5" hidden="1" customHeight="1">
      <c r="A382" s="26"/>
      <c r="B382" s="26"/>
      <c r="C382" s="26"/>
      <c r="D382" s="26"/>
      <c r="E382" s="27"/>
      <c r="F382" s="54"/>
    </row>
    <row r="383" spans="1:6" ht="25.5" hidden="1" customHeight="1">
      <c r="A383" s="26"/>
      <c r="B383" s="26"/>
      <c r="C383" s="26"/>
      <c r="D383" s="26"/>
      <c r="E383" s="27"/>
      <c r="F383" s="54"/>
    </row>
    <row r="384" spans="1:6" ht="25.5" hidden="1" customHeight="1">
      <c r="A384" s="26"/>
      <c r="B384" s="26"/>
      <c r="C384" s="26"/>
      <c r="D384" s="26"/>
      <c r="E384" s="27"/>
      <c r="F384" s="54"/>
    </row>
    <row r="385" spans="1:6" ht="25.5" hidden="1" customHeight="1">
      <c r="A385" s="26"/>
      <c r="B385" s="26"/>
      <c r="C385" s="26"/>
      <c r="D385" s="26"/>
      <c r="E385" s="27"/>
      <c r="F385" s="54"/>
    </row>
    <row r="386" spans="1:6" ht="25.5" hidden="1" customHeight="1">
      <c r="A386" s="26"/>
      <c r="B386" s="26"/>
      <c r="C386" s="26"/>
      <c r="D386" s="26"/>
      <c r="E386" s="27"/>
      <c r="F386" s="54"/>
    </row>
    <row r="387" spans="1:6" ht="25.5" hidden="1" customHeight="1">
      <c r="A387" s="26"/>
      <c r="B387" s="26"/>
      <c r="C387" s="26"/>
      <c r="D387" s="26"/>
      <c r="E387" s="27"/>
      <c r="F387" s="54"/>
    </row>
    <row r="388" spans="1:6" ht="25.5" hidden="1" customHeight="1">
      <c r="A388" s="26"/>
      <c r="B388" s="26"/>
      <c r="C388" s="26"/>
      <c r="D388" s="26"/>
      <c r="E388" s="28"/>
      <c r="F388" s="54"/>
    </row>
    <row r="389" spans="1:6" ht="25.5" hidden="1" customHeight="1">
      <c r="A389" s="26"/>
      <c r="B389" s="26"/>
      <c r="C389" s="26"/>
      <c r="D389" s="26"/>
      <c r="E389" s="27"/>
      <c r="F389" s="54"/>
    </row>
    <row r="390" spans="1:6" ht="25.5" hidden="1" customHeight="1">
      <c r="A390" s="26"/>
      <c r="B390" s="26"/>
      <c r="C390" s="26"/>
      <c r="D390" s="26"/>
      <c r="E390" s="27"/>
      <c r="F390" s="54"/>
    </row>
    <row r="391" spans="1:6" ht="25.5" hidden="1" customHeight="1">
      <c r="A391" s="26"/>
      <c r="B391" s="26"/>
      <c r="C391" s="26"/>
      <c r="D391" s="26"/>
      <c r="E391" s="27"/>
      <c r="F391" s="54"/>
    </row>
    <row r="392" spans="1:6" ht="25.5" hidden="1" customHeight="1">
      <c r="A392" s="26"/>
      <c r="B392" s="26"/>
      <c r="C392" s="26"/>
      <c r="D392" s="26"/>
      <c r="E392" s="27"/>
      <c r="F392" s="54"/>
    </row>
    <row r="393" spans="1:6" ht="25.5" hidden="1" customHeight="1">
      <c r="A393" s="26"/>
      <c r="B393" s="26"/>
      <c r="C393" s="26"/>
      <c r="D393" s="26"/>
      <c r="E393" s="28"/>
      <c r="F393" s="54"/>
    </row>
    <row r="394" spans="1:6" ht="25.5" hidden="1" customHeight="1">
      <c r="A394" s="26"/>
      <c r="B394" s="26"/>
      <c r="C394" s="26"/>
      <c r="D394" s="26"/>
      <c r="E394" s="27"/>
      <c r="F394" s="54"/>
    </row>
    <row r="395" spans="1:6" ht="25.5" hidden="1" customHeight="1">
      <c r="A395" s="26"/>
      <c r="B395" s="26"/>
      <c r="C395" s="26"/>
      <c r="D395" s="26"/>
      <c r="E395" s="27"/>
      <c r="F395" s="54"/>
    </row>
    <row r="396" spans="1:6" ht="25.5" hidden="1" customHeight="1">
      <c r="A396" s="26"/>
      <c r="B396" s="26"/>
      <c r="C396" s="26"/>
      <c r="D396" s="26"/>
      <c r="E396" s="27"/>
      <c r="F396" s="54"/>
    </row>
    <row r="397" spans="1:6" ht="25.5" hidden="1" customHeight="1">
      <c r="A397" s="26"/>
      <c r="B397" s="26"/>
      <c r="C397" s="26"/>
      <c r="D397" s="26"/>
      <c r="E397" s="27"/>
      <c r="F397" s="54"/>
    </row>
    <row r="398" spans="1:6" ht="25.5" hidden="1" customHeight="1">
      <c r="A398" s="26"/>
      <c r="B398" s="26"/>
      <c r="C398" s="26"/>
      <c r="D398" s="26"/>
      <c r="E398" s="27"/>
      <c r="F398" s="54"/>
    </row>
    <row r="399" spans="1:6" ht="25.5" hidden="1" customHeight="1">
      <c r="A399" s="26"/>
      <c r="B399" s="26"/>
      <c r="C399" s="26"/>
      <c r="D399" s="26"/>
      <c r="E399" s="27"/>
      <c r="F399" s="54"/>
    </row>
    <row r="400" spans="1:6" ht="25.5" hidden="1" customHeight="1">
      <c r="A400" s="26"/>
      <c r="B400" s="26"/>
      <c r="C400" s="26"/>
      <c r="D400" s="26"/>
      <c r="E400" s="27"/>
      <c r="F400" s="54"/>
    </row>
    <row r="401" spans="1:6" ht="25.5" hidden="1" customHeight="1">
      <c r="A401" s="26"/>
      <c r="B401" s="26"/>
      <c r="C401" s="26"/>
      <c r="D401" s="26"/>
      <c r="E401" s="27"/>
      <c r="F401" s="54"/>
    </row>
    <row r="402" spans="1:6" ht="25.5" hidden="1" customHeight="1">
      <c r="A402" s="26"/>
      <c r="B402" s="26"/>
      <c r="C402" s="26"/>
      <c r="D402" s="26"/>
      <c r="E402" s="27"/>
      <c r="F402" s="54"/>
    </row>
    <row r="403" spans="1:6" ht="25.5" hidden="1" customHeight="1">
      <c r="A403" s="26"/>
      <c r="B403" s="26"/>
      <c r="C403" s="26"/>
      <c r="D403" s="26"/>
      <c r="E403" s="28"/>
      <c r="F403" s="54"/>
    </row>
    <row r="404" spans="1:6" ht="25.5" hidden="1" customHeight="1">
      <c r="A404" s="26"/>
      <c r="B404" s="26"/>
      <c r="C404" s="26"/>
      <c r="D404" s="26"/>
      <c r="E404" s="28"/>
      <c r="F404" s="54"/>
    </row>
    <row r="405" spans="1:6" ht="25.5" hidden="1" customHeight="1">
      <c r="A405" s="26"/>
      <c r="B405" s="26"/>
      <c r="C405" s="26"/>
      <c r="D405" s="26"/>
      <c r="E405" s="27"/>
      <c r="F405" s="54"/>
    </row>
    <row r="406" spans="1:6" ht="25.5" hidden="1" customHeight="1">
      <c r="A406" s="26"/>
      <c r="B406" s="26"/>
      <c r="C406" s="26"/>
      <c r="D406" s="26"/>
      <c r="E406" s="27"/>
      <c r="F406" s="54"/>
    </row>
    <row r="407" spans="1:6" ht="25.5" hidden="1" customHeight="1">
      <c r="A407" s="26"/>
      <c r="B407" s="26"/>
      <c r="C407" s="26"/>
      <c r="D407" s="26"/>
      <c r="E407" s="27"/>
      <c r="F407" s="54"/>
    </row>
    <row r="408" spans="1:6" ht="25.5" hidden="1" customHeight="1">
      <c r="A408" s="26"/>
      <c r="B408" s="26"/>
      <c r="C408" s="26"/>
      <c r="D408" s="26"/>
      <c r="E408" s="27"/>
      <c r="F408" s="54"/>
    </row>
    <row r="409" spans="1:6" ht="25.5" hidden="1" customHeight="1">
      <c r="A409" s="26"/>
      <c r="B409" s="26"/>
      <c r="C409" s="26"/>
      <c r="D409" s="26"/>
      <c r="E409" s="27"/>
      <c r="F409" s="54"/>
    </row>
    <row r="410" spans="1:6" ht="25.5" hidden="1" customHeight="1">
      <c r="A410" s="26"/>
      <c r="B410" s="26"/>
      <c r="C410" s="26"/>
      <c r="D410" s="26"/>
      <c r="E410" s="27"/>
      <c r="F410" s="54"/>
    </row>
    <row r="411" spans="1:6" ht="25.5" hidden="1" customHeight="1">
      <c r="A411" s="26"/>
      <c r="B411" s="26"/>
      <c r="C411" s="26"/>
      <c r="D411" s="26"/>
      <c r="E411" s="27"/>
      <c r="F411" s="54"/>
    </row>
    <row r="412" spans="1:6" ht="25.5" hidden="1" customHeight="1">
      <c r="A412" s="26"/>
      <c r="B412" s="26"/>
      <c r="C412" s="26"/>
      <c r="D412" s="26"/>
      <c r="E412" s="27"/>
      <c r="F412" s="54"/>
    </row>
    <row r="413" spans="1:6" ht="25.5" hidden="1" customHeight="1">
      <c r="A413" s="26"/>
      <c r="B413" s="26"/>
      <c r="C413" s="26"/>
      <c r="D413" s="26"/>
      <c r="E413" s="28"/>
      <c r="F413" s="54"/>
    </row>
    <row r="414" spans="1:6" ht="25.5" hidden="1" customHeight="1">
      <c r="A414" s="26"/>
      <c r="B414" s="26"/>
      <c r="C414" s="26"/>
      <c r="D414" s="26"/>
      <c r="E414" s="27"/>
      <c r="F414" s="54"/>
    </row>
    <row r="415" spans="1:6" ht="25.5" hidden="1" customHeight="1">
      <c r="A415" s="26"/>
      <c r="B415" s="26"/>
      <c r="C415" s="26"/>
      <c r="D415" s="26"/>
      <c r="E415" s="27"/>
      <c r="F415" s="54"/>
    </row>
    <row r="416" spans="1:6" ht="25.5" hidden="1" customHeight="1">
      <c r="A416" s="26"/>
      <c r="B416" s="26"/>
      <c r="C416" s="26"/>
      <c r="D416" s="26"/>
      <c r="E416" s="27"/>
      <c r="F416" s="54"/>
    </row>
    <row r="417" spans="1:6" ht="25.5" hidden="1" customHeight="1">
      <c r="A417" s="26"/>
      <c r="B417" s="26"/>
      <c r="C417" s="26"/>
      <c r="D417" s="26"/>
      <c r="E417" s="27"/>
      <c r="F417" s="54"/>
    </row>
    <row r="418" spans="1:6" ht="25.5" hidden="1" customHeight="1">
      <c r="A418" s="26"/>
      <c r="B418" s="26"/>
      <c r="C418" s="26"/>
      <c r="D418" s="26"/>
      <c r="E418" s="27"/>
      <c r="F418" s="54"/>
    </row>
    <row r="419" spans="1:6" ht="25.5" hidden="1" customHeight="1">
      <c r="A419" s="26"/>
      <c r="B419" s="26"/>
      <c r="C419" s="26"/>
      <c r="D419" s="26"/>
      <c r="E419" s="27"/>
      <c r="F419" s="54"/>
    </row>
    <row r="420" spans="1:6" ht="25.5" hidden="1" customHeight="1">
      <c r="A420" s="26"/>
      <c r="B420" s="26"/>
      <c r="C420" s="26"/>
      <c r="D420" s="26"/>
      <c r="E420" s="27"/>
      <c r="F420" s="54"/>
    </row>
    <row r="421" spans="1:6" ht="25.5" hidden="1" customHeight="1">
      <c r="A421" s="26"/>
      <c r="B421" s="26"/>
      <c r="C421" s="26"/>
      <c r="D421" s="26"/>
      <c r="E421" s="27"/>
      <c r="F421" s="54"/>
    </row>
    <row r="422" spans="1:6" ht="25.5" hidden="1" customHeight="1">
      <c r="A422" s="26"/>
      <c r="B422" s="26"/>
      <c r="C422" s="26"/>
      <c r="D422" s="26"/>
      <c r="E422" s="28"/>
      <c r="F422" s="54"/>
    </row>
    <row r="423" spans="1:6" ht="25.5" hidden="1" customHeight="1">
      <c r="A423" s="26"/>
      <c r="B423" s="26"/>
      <c r="C423" s="26"/>
      <c r="D423" s="26"/>
      <c r="E423" s="27"/>
      <c r="F423" s="54"/>
    </row>
    <row r="424" spans="1:6" ht="25.5" hidden="1" customHeight="1">
      <c r="A424" s="26"/>
      <c r="B424" s="26"/>
      <c r="C424" s="26"/>
      <c r="D424" s="26"/>
      <c r="E424" s="27"/>
      <c r="F424" s="54"/>
    </row>
    <row r="425" spans="1:6" ht="25.5" hidden="1" customHeight="1">
      <c r="A425" s="26"/>
      <c r="B425" s="26"/>
      <c r="C425" s="26"/>
      <c r="D425" s="26"/>
      <c r="E425" s="28"/>
      <c r="F425" s="54"/>
    </row>
    <row r="426" spans="1:6" ht="25.5" hidden="1" customHeight="1">
      <c r="A426" s="26"/>
      <c r="B426" s="26"/>
      <c r="C426" s="26"/>
      <c r="D426" s="26"/>
      <c r="E426" s="28"/>
      <c r="F426" s="54"/>
    </row>
    <row r="427" spans="1:6" ht="25.5" hidden="1" customHeight="1">
      <c r="A427" s="26"/>
      <c r="B427" s="26"/>
      <c r="C427" s="26"/>
      <c r="D427" s="26"/>
      <c r="E427" s="27"/>
      <c r="F427" s="54"/>
    </row>
    <row r="428" spans="1:6" ht="25.5" hidden="1" customHeight="1">
      <c r="A428" s="26"/>
      <c r="B428" s="26"/>
      <c r="C428" s="26"/>
      <c r="D428" s="26"/>
      <c r="E428" s="27"/>
      <c r="F428" s="54"/>
    </row>
    <row r="429" spans="1:6" ht="25.5" hidden="1" customHeight="1">
      <c r="A429" s="26"/>
      <c r="B429" s="26"/>
      <c r="C429" s="26"/>
      <c r="D429" s="26"/>
      <c r="E429" s="27"/>
      <c r="F429" s="54"/>
    </row>
    <row r="430" spans="1:6" ht="25.5" hidden="1" customHeight="1">
      <c r="A430" s="26"/>
      <c r="B430" s="26"/>
      <c r="C430" s="26"/>
      <c r="D430" s="26"/>
      <c r="E430" s="27"/>
      <c r="F430" s="54"/>
    </row>
    <row r="431" spans="1:6" ht="25.5" hidden="1" customHeight="1">
      <c r="A431" s="26"/>
      <c r="B431" s="26"/>
      <c r="C431" s="26"/>
      <c r="D431" s="26"/>
      <c r="E431" s="27"/>
      <c r="F431" s="54"/>
    </row>
    <row r="432" spans="1:6" ht="25.5" hidden="1" customHeight="1">
      <c r="A432" s="26"/>
      <c r="B432" s="26"/>
      <c r="C432" s="26"/>
      <c r="D432" s="26"/>
      <c r="E432" s="27"/>
      <c r="F432" s="54"/>
    </row>
    <row r="433" spans="1:6" ht="25.5" hidden="1" customHeight="1">
      <c r="A433" s="26"/>
      <c r="B433" s="26"/>
      <c r="C433" s="26"/>
      <c r="D433" s="26"/>
      <c r="E433" s="27"/>
      <c r="F433" s="54"/>
    </row>
    <row r="434" spans="1:6" ht="25.5" hidden="1" customHeight="1">
      <c r="A434" s="26"/>
      <c r="B434" s="26"/>
      <c r="C434" s="26"/>
      <c r="D434" s="26"/>
      <c r="E434" s="27"/>
      <c r="F434" s="54"/>
    </row>
    <row r="435" spans="1:6" ht="25.5" hidden="1" customHeight="1">
      <c r="A435" s="26"/>
      <c r="B435" s="26"/>
      <c r="C435" s="26"/>
      <c r="D435" s="26"/>
      <c r="E435" s="27"/>
      <c r="F435" s="54"/>
    </row>
    <row r="436" spans="1:6" ht="25.5" hidden="1" customHeight="1">
      <c r="A436" s="26"/>
      <c r="B436" s="26"/>
      <c r="C436" s="26"/>
      <c r="D436" s="26"/>
      <c r="E436" s="27"/>
      <c r="F436" s="54"/>
    </row>
    <row r="437" spans="1:6" ht="25.5" hidden="1" customHeight="1">
      <c r="A437" s="26"/>
      <c r="B437" s="26"/>
      <c r="C437" s="26"/>
      <c r="D437" s="26"/>
      <c r="E437" s="27"/>
      <c r="F437" s="54"/>
    </row>
    <row r="438" spans="1:6" ht="25.5" hidden="1" customHeight="1">
      <c r="A438" s="26"/>
      <c r="B438" s="26"/>
      <c r="C438" s="26"/>
      <c r="D438" s="26"/>
      <c r="E438" s="27"/>
      <c r="F438" s="54"/>
    </row>
    <row r="439" spans="1:6" ht="25.5" hidden="1" customHeight="1">
      <c r="A439" s="26"/>
      <c r="B439" s="26"/>
      <c r="C439" s="26"/>
      <c r="D439" s="26"/>
      <c r="E439" s="28"/>
      <c r="F439" s="54"/>
    </row>
    <row r="440" spans="1:6" ht="25.5" hidden="1" customHeight="1">
      <c r="A440" s="26"/>
      <c r="B440" s="26"/>
      <c r="C440" s="26"/>
      <c r="D440" s="26"/>
      <c r="E440" s="27"/>
      <c r="F440" s="54"/>
    </row>
    <row r="441" spans="1:6" ht="25.5" hidden="1" customHeight="1">
      <c r="A441" s="26"/>
      <c r="B441" s="26"/>
      <c r="C441" s="26"/>
      <c r="D441" s="26"/>
      <c r="E441" s="27"/>
      <c r="F441" s="54"/>
    </row>
    <row r="442" spans="1:6" ht="25.5" hidden="1" customHeight="1">
      <c r="A442" s="26"/>
      <c r="B442" s="26"/>
      <c r="C442" s="26"/>
      <c r="D442" s="26"/>
      <c r="E442" s="27"/>
      <c r="F442" s="54"/>
    </row>
    <row r="443" spans="1:6" ht="25.5" hidden="1" customHeight="1">
      <c r="A443" s="26"/>
      <c r="B443" s="26"/>
      <c r="C443" s="26"/>
      <c r="D443" s="26"/>
      <c r="E443" s="27"/>
      <c r="F443" s="54"/>
    </row>
    <row r="444" spans="1:6" ht="25.5" hidden="1" customHeight="1">
      <c r="A444" s="26"/>
      <c r="B444" s="26"/>
      <c r="C444" s="26"/>
      <c r="D444" s="26"/>
      <c r="E444" s="27"/>
      <c r="F444" s="54"/>
    </row>
    <row r="445" spans="1:6" ht="25.5" hidden="1" customHeight="1">
      <c r="A445" s="26"/>
      <c r="B445" s="26"/>
      <c r="C445" s="26"/>
      <c r="D445" s="26"/>
      <c r="E445" s="27"/>
      <c r="F445" s="54"/>
    </row>
    <row r="446" spans="1:6" ht="25.5" hidden="1" customHeight="1">
      <c r="A446" s="26"/>
      <c r="B446" s="26"/>
      <c r="C446" s="26"/>
      <c r="D446" s="26"/>
      <c r="E446" s="28"/>
      <c r="F446" s="54"/>
    </row>
    <row r="447" spans="1:6" ht="25.5" hidden="1" customHeight="1">
      <c r="A447" s="26"/>
      <c r="B447" s="26"/>
      <c r="C447" s="26"/>
      <c r="D447" s="26"/>
      <c r="E447" s="27"/>
      <c r="F447" s="54"/>
    </row>
    <row r="448" spans="1:6" ht="25.5" hidden="1" customHeight="1">
      <c r="A448" s="26"/>
      <c r="B448" s="26"/>
      <c r="C448" s="26"/>
      <c r="D448" s="26"/>
      <c r="E448" s="27"/>
      <c r="F448" s="54"/>
    </row>
    <row r="449" spans="1:6" ht="25.5" hidden="1" customHeight="1">
      <c r="A449" s="26"/>
      <c r="B449" s="26"/>
      <c r="C449" s="26"/>
      <c r="D449" s="26"/>
      <c r="E449" s="27"/>
      <c r="F449" s="54"/>
    </row>
    <row r="450" spans="1:6" ht="25.5" hidden="1" customHeight="1">
      <c r="A450" s="26"/>
      <c r="B450" s="26"/>
      <c r="C450" s="26"/>
      <c r="D450" s="26"/>
      <c r="E450" s="27"/>
      <c r="F450" s="54"/>
    </row>
    <row r="451" spans="1:6" ht="25.5" hidden="1" customHeight="1">
      <c r="A451" s="26"/>
      <c r="B451" s="26"/>
      <c r="C451" s="26"/>
      <c r="D451" s="26"/>
      <c r="E451" s="27"/>
      <c r="F451" s="54"/>
    </row>
    <row r="452" spans="1:6" ht="25.5" hidden="1" customHeight="1">
      <c r="A452" s="26"/>
      <c r="B452" s="26"/>
      <c r="C452" s="26"/>
      <c r="D452" s="26"/>
      <c r="E452" s="27"/>
      <c r="F452" s="54"/>
    </row>
    <row r="453" spans="1:6" ht="25.5" hidden="1" customHeight="1">
      <c r="A453" s="26"/>
      <c r="B453" s="26"/>
      <c r="C453" s="26"/>
      <c r="D453" s="26"/>
      <c r="E453" s="27"/>
      <c r="F453" s="54"/>
    </row>
    <row r="454" spans="1:6" ht="25.5" hidden="1" customHeight="1">
      <c r="A454" s="26"/>
      <c r="B454" s="26"/>
      <c r="C454" s="26"/>
      <c r="D454" s="26"/>
      <c r="E454" s="27"/>
      <c r="F454" s="54"/>
    </row>
    <row r="455" spans="1:6" ht="25.5" hidden="1" customHeight="1">
      <c r="A455" s="26"/>
      <c r="B455" s="26"/>
      <c r="C455" s="26"/>
      <c r="D455" s="26"/>
      <c r="E455" s="27"/>
      <c r="F455" s="54"/>
    </row>
    <row r="456" spans="1:6" ht="25.5" hidden="1" customHeight="1">
      <c r="A456" s="26"/>
      <c r="B456" s="26"/>
      <c r="C456" s="26"/>
      <c r="D456" s="26"/>
      <c r="E456" s="28"/>
      <c r="F456" s="54"/>
    </row>
    <row r="457" spans="1:6" ht="25.5" hidden="1" customHeight="1">
      <c r="A457" s="26"/>
      <c r="B457" s="26"/>
      <c r="C457" s="26"/>
      <c r="D457" s="26"/>
      <c r="E457" s="27"/>
      <c r="F457" s="54"/>
    </row>
    <row r="458" spans="1:6" ht="25.5" hidden="1" customHeight="1">
      <c r="A458" s="26"/>
      <c r="B458" s="26"/>
      <c r="C458" s="26"/>
      <c r="D458" s="26"/>
      <c r="E458" s="27"/>
      <c r="F458" s="54"/>
    </row>
    <row r="459" spans="1:6" ht="25.5" hidden="1" customHeight="1">
      <c r="A459" s="26"/>
      <c r="B459" s="26"/>
      <c r="C459" s="26"/>
      <c r="D459" s="26"/>
      <c r="E459" s="27"/>
      <c r="F459" s="54"/>
    </row>
    <row r="460" spans="1:6" ht="25.5" hidden="1" customHeight="1">
      <c r="A460" s="26"/>
      <c r="B460" s="26"/>
      <c r="C460" s="26"/>
      <c r="D460" s="26"/>
      <c r="E460" s="27"/>
      <c r="F460" s="54"/>
    </row>
    <row r="461" spans="1:6" ht="25.5" hidden="1" customHeight="1">
      <c r="A461" s="26"/>
      <c r="B461" s="26"/>
      <c r="C461" s="26"/>
      <c r="D461" s="26"/>
      <c r="E461" s="27"/>
      <c r="F461" s="54"/>
    </row>
    <row r="462" spans="1:6" ht="25.5" hidden="1" customHeight="1">
      <c r="A462" s="26"/>
      <c r="B462" s="26"/>
      <c r="C462" s="26"/>
      <c r="D462" s="26"/>
      <c r="E462" s="27"/>
      <c r="F462" s="54"/>
    </row>
    <row r="463" spans="1:6" ht="25.5" hidden="1" customHeight="1">
      <c r="A463" s="26"/>
      <c r="B463" s="26"/>
      <c r="C463" s="26"/>
      <c r="D463" s="26"/>
      <c r="E463" s="27"/>
      <c r="F463" s="54"/>
    </row>
    <row r="464" spans="1:6" ht="25.5" hidden="1" customHeight="1">
      <c r="A464" s="26"/>
      <c r="B464" s="26"/>
      <c r="C464" s="26"/>
      <c r="D464" s="26"/>
      <c r="E464" s="27"/>
      <c r="F464" s="54"/>
    </row>
    <row r="465" spans="1:6" ht="25.5" hidden="1" customHeight="1">
      <c r="A465" s="26"/>
      <c r="B465" s="26"/>
      <c r="C465" s="26"/>
      <c r="D465" s="26"/>
      <c r="E465" s="27"/>
      <c r="F465" s="54"/>
    </row>
    <row r="466" spans="1:6" ht="25.5" hidden="1" customHeight="1">
      <c r="A466" s="26"/>
      <c r="B466" s="26"/>
      <c r="C466" s="26"/>
      <c r="D466" s="26"/>
      <c r="E466" s="28"/>
      <c r="F466" s="54"/>
    </row>
    <row r="467" spans="1:6" ht="25.5" hidden="1" customHeight="1">
      <c r="A467" s="26"/>
      <c r="B467" s="26"/>
      <c r="C467" s="26"/>
      <c r="D467" s="26"/>
      <c r="E467" s="27"/>
      <c r="F467" s="54"/>
    </row>
    <row r="468" spans="1:6" ht="25.5" hidden="1" customHeight="1">
      <c r="A468" s="26"/>
      <c r="B468" s="26"/>
      <c r="C468" s="26"/>
      <c r="D468" s="26"/>
      <c r="E468" s="27"/>
      <c r="F468" s="54"/>
    </row>
    <row r="469" spans="1:6" ht="25.5" hidden="1" customHeight="1">
      <c r="A469" s="26"/>
      <c r="B469" s="26"/>
      <c r="C469" s="26"/>
      <c r="D469" s="26"/>
      <c r="E469" s="28"/>
      <c r="F469" s="54"/>
    </row>
    <row r="470" spans="1:6" ht="25.5" hidden="1" customHeight="1">
      <c r="A470" s="26"/>
      <c r="B470" s="26"/>
      <c r="C470" s="26"/>
      <c r="D470" s="26"/>
      <c r="E470" s="27"/>
      <c r="F470" s="54"/>
    </row>
    <row r="471" spans="1:6" ht="25.5" hidden="1" customHeight="1">
      <c r="A471" s="26"/>
      <c r="B471" s="26"/>
      <c r="C471" s="26"/>
      <c r="D471" s="26"/>
      <c r="E471" s="27"/>
      <c r="F471" s="54"/>
    </row>
    <row r="472" spans="1:6" ht="25.5" hidden="1" customHeight="1">
      <c r="A472" s="26"/>
      <c r="B472" s="26"/>
      <c r="C472" s="26"/>
      <c r="D472" s="26"/>
      <c r="E472" s="27"/>
      <c r="F472" s="54"/>
    </row>
    <row r="473" spans="1:6" ht="25.5" hidden="1" customHeight="1">
      <c r="A473" s="26"/>
      <c r="B473" s="26"/>
      <c r="C473" s="26"/>
      <c r="D473" s="26"/>
      <c r="E473" s="28"/>
      <c r="F473" s="54"/>
    </row>
    <row r="474" spans="1:6" ht="25.5" hidden="1" customHeight="1">
      <c r="A474" s="26"/>
      <c r="B474" s="26"/>
      <c r="C474" s="26"/>
      <c r="D474" s="26"/>
      <c r="E474" s="28"/>
      <c r="F474" s="54"/>
    </row>
    <row r="475" spans="1:6" ht="25.5" hidden="1" customHeight="1">
      <c r="A475" s="26"/>
      <c r="B475" s="26"/>
      <c r="C475" s="26"/>
      <c r="D475" s="26"/>
      <c r="E475" s="27"/>
      <c r="F475" s="54"/>
    </row>
    <row r="476" spans="1:6" ht="25.5" hidden="1" customHeight="1">
      <c r="A476" s="26"/>
      <c r="B476" s="26"/>
      <c r="C476" s="26"/>
      <c r="D476" s="26"/>
      <c r="E476" s="27"/>
      <c r="F476" s="54"/>
    </row>
    <row r="477" spans="1:6" ht="25.5" hidden="1" customHeight="1">
      <c r="A477" s="26"/>
      <c r="B477" s="26"/>
      <c r="C477" s="26"/>
      <c r="D477" s="26"/>
      <c r="E477" s="27"/>
      <c r="F477" s="54"/>
    </row>
    <row r="478" spans="1:6" ht="25.5" hidden="1" customHeight="1">
      <c r="A478" s="26"/>
      <c r="B478" s="26"/>
      <c r="C478" s="26"/>
      <c r="D478" s="26"/>
      <c r="E478" s="27"/>
      <c r="F478" s="54"/>
    </row>
    <row r="479" spans="1:6" ht="25.5" hidden="1" customHeight="1">
      <c r="A479" s="26"/>
      <c r="B479" s="26"/>
      <c r="C479" s="26"/>
      <c r="D479" s="26"/>
      <c r="E479" s="27"/>
      <c r="F479" s="54"/>
    </row>
    <row r="480" spans="1:6" ht="25.5" hidden="1" customHeight="1">
      <c r="A480" s="26"/>
      <c r="B480" s="26"/>
      <c r="C480" s="26"/>
      <c r="D480" s="26"/>
      <c r="E480" s="27"/>
      <c r="F480" s="54"/>
    </row>
    <row r="481" spans="1:6" ht="25.5" hidden="1" customHeight="1">
      <c r="A481" s="26"/>
      <c r="B481" s="26"/>
      <c r="C481" s="26"/>
      <c r="D481" s="26"/>
      <c r="E481" s="28"/>
      <c r="F481" s="54"/>
    </row>
    <row r="482" spans="1:6" ht="25.5" hidden="1" customHeight="1">
      <c r="A482" s="26"/>
      <c r="B482" s="26"/>
      <c r="C482" s="26"/>
      <c r="D482" s="26"/>
      <c r="E482" s="27"/>
      <c r="F482" s="54"/>
    </row>
    <row r="483" spans="1:6" ht="25.5" hidden="1" customHeight="1">
      <c r="A483" s="26"/>
      <c r="B483" s="26"/>
      <c r="C483" s="26"/>
      <c r="D483" s="26"/>
      <c r="E483" s="27"/>
      <c r="F483" s="54"/>
    </row>
    <row r="484" spans="1:6" ht="25.5" hidden="1" customHeight="1">
      <c r="A484" s="26"/>
      <c r="B484" s="26"/>
      <c r="C484" s="26"/>
      <c r="D484" s="26"/>
      <c r="E484" s="27"/>
      <c r="F484" s="54"/>
    </row>
    <row r="485" spans="1:6" ht="25.5" hidden="1" customHeight="1">
      <c r="A485" s="26"/>
      <c r="B485" s="26"/>
      <c r="C485" s="26"/>
      <c r="D485" s="26"/>
      <c r="E485" s="27"/>
      <c r="F485" s="54"/>
    </row>
    <row r="486" spans="1:6" ht="25.5" hidden="1" customHeight="1">
      <c r="A486" s="26"/>
      <c r="B486" s="26"/>
      <c r="C486" s="26"/>
      <c r="D486" s="26"/>
      <c r="E486" s="27"/>
      <c r="F486" s="54"/>
    </row>
    <row r="487" spans="1:6" ht="25.5" hidden="1" customHeight="1">
      <c r="A487" s="26"/>
      <c r="B487" s="26"/>
      <c r="C487" s="26"/>
      <c r="D487" s="26"/>
      <c r="E487" s="28"/>
      <c r="F487" s="54"/>
    </row>
    <row r="488" spans="1:6" ht="25.5" hidden="1" customHeight="1">
      <c r="A488" s="26"/>
      <c r="B488" s="26"/>
      <c r="C488" s="26"/>
      <c r="D488" s="26"/>
      <c r="E488" s="27"/>
      <c r="F488" s="54"/>
    </row>
    <row r="489" spans="1:6" ht="25.5" hidden="1" customHeight="1">
      <c r="A489" s="26"/>
      <c r="B489" s="26"/>
      <c r="C489" s="26"/>
      <c r="D489" s="26"/>
      <c r="E489" s="27"/>
      <c r="F489" s="54"/>
    </row>
    <row r="490" spans="1:6" ht="25.5" hidden="1" customHeight="1">
      <c r="A490" s="26"/>
      <c r="B490" s="26"/>
      <c r="C490" s="26"/>
      <c r="D490" s="26"/>
      <c r="E490" s="27"/>
      <c r="F490" s="54"/>
    </row>
    <row r="491" spans="1:6" ht="25.5" hidden="1" customHeight="1">
      <c r="A491" s="26"/>
      <c r="B491" s="26"/>
      <c r="C491" s="26"/>
      <c r="D491" s="26"/>
      <c r="E491" s="28"/>
      <c r="F491" s="54"/>
    </row>
    <row r="492" spans="1:6" ht="25.5" hidden="1" customHeight="1">
      <c r="A492" s="26"/>
      <c r="B492" s="26"/>
      <c r="C492" s="26"/>
      <c r="D492" s="26"/>
      <c r="E492" s="28"/>
      <c r="F492" s="54"/>
    </row>
    <row r="493" spans="1:6" ht="25.5" hidden="1" customHeight="1">
      <c r="A493" s="26"/>
      <c r="B493" s="26"/>
      <c r="C493" s="26"/>
      <c r="D493" s="26"/>
      <c r="E493" s="27"/>
      <c r="F493" s="54"/>
    </row>
    <row r="494" spans="1:6" ht="25.5" hidden="1" customHeight="1">
      <c r="A494" s="26"/>
      <c r="B494" s="26"/>
      <c r="C494" s="26"/>
      <c r="D494" s="26"/>
      <c r="E494" s="27"/>
      <c r="F494" s="54"/>
    </row>
    <row r="495" spans="1:6" ht="25.5" hidden="1" customHeight="1">
      <c r="A495" s="26"/>
      <c r="B495" s="26"/>
      <c r="C495" s="26"/>
      <c r="D495" s="26"/>
      <c r="E495" s="27"/>
      <c r="F495" s="54"/>
    </row>
    <row r="496" spans="1:6" ht="25.5" hidden="1" customHeight="1">
      <c r="A496" s="26"/>
      <c r="B496" s="26"/>
      <c r="C496" s="26"/>
      <c r="D496" s="26"/>
      <c r="E496" s="27"/>
      <c r="F496" s="54"/>
    </row>
    <row r="497" spans="1:6" ht="25.5" hidden="1" customHeight="1">
      <c r="A497" s="26"/>
      <c r="B497" s="26"/>
      <c r="C497" s="26"/>
      <c r="D497" s="26"/>
      <c r="E497" s="27"/>
      <c r="F497" s="54"/>
    </row>
    <row r="498" spans="1:6" ht="25.5" hidden="1" customHeight="1">
      <c r="A498" s="26"/>
      <c r="B498" s="26"/>
      <c r="C498" s="26"/>
      <c r="D498" s="26"/>
      <c r="E498" s="27"/>
      <c r="F498" s="54"/>
    </row>
    <row r="499" spans="1:6" ht="25.5" hidden="1" customHeight="1">
      <c r="A499" s="26"/>
      <c r="B499" s="26"/>
      <c r="C499" s="26"/>
      <c r="D499" s="26"/>
      <c r="E499" s="27"/>
      <c r="F499" s="54"/>
    </row>
    <row r="500" spans="1:6" ht="25.5" hidden="1" customHeight="1">
      <c r="A500" s="26"/>
      <c r="B500" s="26"/>
      <c r="C500" s="26"/>
      <c r="D500" s="26"/>
      <c r="E500" s="27"/>
      <c r="F500" s="54"/>
    </row>
    <row r="501" spans="1:6" ht="25.5" hidden="1" customHeight="1">
      <c r="A501" s="26"/>
      <c r="B501" s="26"/>
      <c r="C501" s="26"/>
      <c r="D501" s="26"/>
      <c r="E501" s="28"/>
      <c r="F501" s="54"/>
    </row>
    <row r="502" spans="1:6" ht="25.5" hidden="1" customHeight="1">
      <c r="A502" s="26"/>
      <c r="B502" s="26"/>
      <c r="C502" s="26"/>
      <c r="D502" s="26"/>
      <c r="E502" s="27"/>
      <c r="F502" s="54"/>
    </row>
    <row r="503" spans="1:6" ht="25.5" hidden="1" customHeight="1">
      <c r="A503" s="26"/>
      <c r="B503" s="26"/>
      <c r="C503" s="26"/>
      <c r="D503" s="26"/>
      <c r="E503" s="27"/>
      <c r="F503" s="54"/>
    </row>
    <row r="504" spans="1:6" ht="25.5" hidden="1" customHeight="1">
      <c r="A504" s="26"/>
      <c r="B504" s="26"/>
      <c r="C504" s="26"/>
      <c r="D504" s="26"/>
      <c r="E504" s="27"/>
      <c r="F504" s="54"/>
    </row>
    <row r="505" spans="1:6" ht="25.5" hidden="1" customHeight="1">
      <c r="A505" s="26"/>
      <c r="B505" s="26"/>
      <c r="C505" s="26"/>
      <c r="D505" s="26"/>
      <c r="E505" s="27"/>
      <c r="F505" s="54"/>
    </row>
    <row r="506" spans="1:6" ht="25.5" hidden="1" customHeight="1">
      <c r="A506" s="26"/>
      <c r="B506" s="26"/>
      <c r="C506" s="26"/>
      <c r="D506" s="26"/>
      <c r="E506" s="27"/>
      <c r="F506" s="54"/>
    </row>
    <row r="507" spans="1:6" ht="25.5" hidden="1" customHeight="1">
      <c r="A507" s="26"/>
      <c r="B507" s="26"/>
      <c r="C507" s="26"/>
      <c r="D507" s="26"/>
      <c r="E507" s="27"/>
      <c r="F507" s="54"/>
    </row>
    <row r="508" spans="1:6" ht="25.5" hidden="1" customHeight="1">
      <c r="A508" s="26"/>
      <c r="B508" s="26"/>
      <c r="C508" s="26"/>
      <c r="D508" s="26"/>
      <c r="E508" s="27"/>
      <c r="F508" s="54"/>
    </row>
    <row r="509" spans="1:6" ht="25.5" hidden="1" customHeight="1">
      <c r="A509" s="26"/>
      <c r="B509" s="26"/>
      <c r="C509" s="26"/>
      <c r="D509" s="26"/>
      <c r="E509" s="27"/>
      <c r="F509" s="54"/>
    </row>
    <row r="510" spans="1:6" ht="25.5" hidden="1" customHeight="1">
      <c r="A510" s="26"/>
      <c r="B510" s="26"/>
      <c r="C510" s="26"/>
      <c r="D510" s="26"/>
      <c r="E510" s="28"/>
      <c r="F510" s="54"/>
    </row>
    <row r="511" spans="1:6" ht="25.5" hidden="1" customHeight="1">
      <c r="A511" s="26"/>
      <c r="B511" s="26"/>
      <c r="C511" s="26"/>
      <c r="D511" s="26"/>
      <c r="E511" s="27"/>
      <c r="F511" s="54"/>
    </row>
    <row r="512" spans="1:6" ht="25.5" hidden="1" customHeight="1">
      <c r="A512" s="26"/>
      <c r="B512" s="26"/>
      <c r="C512" s="26"/>
      <c r="D512" s="26"/>
      <c r="E512" s="27"/>
      <c r="F512" s="54"/>
    </row>
    <row r="513" spans="1:6" ht="25.5" hidden="1" customHeight="1">
      <c r="A513" s="26"/>
      <c r="B513" s="26"/>
      <c r="C513" s="26"/>
      <c r="D513" s="26"/>
      <c r="E513" s="28"/>
      <c r="F513" s="54"/>
    </row>
    <row r="514" spans="1:6" ht="25.5" hidden="1" customHeight="1">
      <c r="A514" s="26"/>
      <c r="B514" s="26"/>
      <c r="C514" s="26"/>
      <c r="D514" s="26"/>
      <c r="E514" s="27"/>
      <c r="F514" s="54"/>
    </row>
    <row r="515" spans="1:6" ht="25.5" hidden="1" customHeight="1">
      <c r="A515" s="26"/>
      <c r="B515" s="26"/>
      <c r="C515" s="26"/>
      <c r="D515" s="26"/>
      <c r="E515" s="27"/>
      <c r="F515" s="54"/>
    </row>
    <row r="516" spans="1:6" ht="25.5" hidden="1" customHeight="1">
      <c r="A516" s="26"/>
      <c r="B516" s="26"/>
      <c r="C516" s="26"/>
      <c r="D516" s="26"/>
      <c r="E516" s="28"/>
      <c r="F516" s="54"/>
    </row>
    <row r="517" spans="1:6" ht="25.5" hidden="1" customHeight="1">
      <c r="A517" s="26"/>
      <c r="B517" s="26"/>
      <c r="C517" s="26"/>
      <c r="D517" s="26"/>
      <c r="E517" s="27"/>
      <c r="F517" s="54"/>
    </row>
    <row r="518" spans="1:6" ht="25.5" hidden="1" customHeight="1">
      <c r="A518" s="26"/>
      <c r="B518" s="26"/>
      <c r="C518" s="26"/>
      <c r="D518" s="26"/>
      <c r="E518" s="27"/>
      <c r="F518" s="54"/>
    </row>
    <row r="519" spans="1:6" ht="25.5" hidden="1" customHeight="1">
      <c r="A519" s="26"/>
      <c r="B519" s="26"/>
      <c r="C519" s="26"/>
      <c r="D519" s="26"/>
      <c r="E519" s="28"/>
      <c r="F519" s="54"/>
    </row>
    <row r="520" spans="1:6" ht="25.5" hidden="1" customHeight="1">
      <c r="A520" s="26"/>
      <c r="B520" s="26"/>
      <c r="C520" s="26"/>
      <c r="D520" s="26"/>
      <c r="E520" s="27"/>
    </row>
    <row r="521" spans="1:6" ht="25.5" hidden="1" customHeight="1">
      <c r="A521" s="26"/>
      <c r="B521" s="26"/>
      <c r="C521" s="26"/>
      <c r="D521" s="26"/>
      <c r="E521" s="27"/>
    </row>
    <row r="522" spans="1:6" ht="25.5" hidden="1" customHeight="1">
      <c r="A522" s="26"/>
      <c r="B522" s="26"/>
      <c r="C522" s="26"/>
      <c r="D522" s="26"/>
      <c r="E522" s="28"/>
    </row>
    <row r="523" spans="1:6" ht="25.5" hidden="1" customHeight="1">
      <c r="A523" s="26"/>
      <c r="B523" s="26"/>
      <c r="C523" s="26"/>
      <c r="D523" s="26"/>
      <c r="E523" s="27"/>
    </row>
    <row r="524" spans="1:6" ht="15" hidden="1" customHeight="1"/>
    <row r="525" spans="1:6" ht="15" hidden="1" customHeight="1"/>
  </sheetData>
  <sheetProtection algorithmName="SHA-512" hashValue="GEi6KxmIWY1L8KJd9qEZNdw0OjqqMOU6JvvmjasSFd1vfDAPsde3ros18FmCgfPp7MmLpv8YaBN4t6Ricq7t2Q==" saltValue="Es2vVCjKdajlOCBFQQPXqg==" spinCount="100000" sheet="1" objects="1" scenarios="1" insertRows="0"/>
  <mergeCells count="36">
    <mergeCell ref="C112:E112"/>
    <mergeCell ref="C119:E119"/>
    <mergeCell ref="C141:E141"/>
    <mergeCell ref="C146:E146"/>
    <mergeCell ref="C121:E121"/>
    <mergeCell ref="C124:E124"/>
    <mergeCell ref="C129:E129"/>
    <mergeCell ref="B133:E133"/>
    <mergeCell ref="C134:E134"/>
    <mergeCell ref="C137:E137"/>
    <mergeCell ref="B90:E90"/>
    <mergeCell ref="C91:E91"/>
    <mergeCell ref="C94:E94"/>
    <mergeCell ref="C101:E101"/>
    <mergeCell ref="C108:E108"/>
    <mergeCell ref="C60:E60"/>
    <mergeCell ref="C66:E66"/>
    <mergeCell ref="C71:E71"/>
    <mergeCell ref="C78:E78"/>
    <mergeCell ref="C88:E88"/>
    <mergeCell ref="A149:E149"/>
    <mergeCell ref="A1:F1"/>
    <mergeCell ref="A2:F2"/>
    <mergeCell ref="A3:D3"/>
    <mergeCell ref="B5:E5"/>
    <mergeCell ref="C6:E6"/>
    <mergeCell ref="C9:E9"/>
    <mergeCell ref="C14:E14"/>
    <mergeCell ref="C24:E24"/>
    <mergeCell ref="C26:E26"/>
    <mergeCell ref="C29:E29"/>
    <mergeCell ref="C33:E33"/>
    <mergeCell ref="C38:E38"/>
    <mergeCell ref="B44:E44"/>
    <mergeCell ref="C45:E45"/>
    <mergeCell ref="C52:E52"/>
  </mergeCells>
  <printOptions horizontalCentered="1"/>
  <pageMargins left="0.6692913385826772" right="0.55118110236220474" top="0.47244094488188981" bottom="0.55118110236220474" header="0.31496062992125984" footer="0.27559055118110237"/>
  <pageSetup scale="80" orientation="portrait" horizontalDpi="4294967295" verticalDpi="4294967295" r:id="rId1"/>
  <headerFooter>
    <oddFooter>&amp;L&amp;"-,Cursiva"&amp;10Ejercicio Fiscal 2019&amp;R&amp;"-,Cursiva"&amp;10Página &amp;P de &amp;N&amp;K00+000-----&amp;"-,Normal"&amp;11------------------</oddFooter>
  </headerFooter>
  <ignoredErrors>
    <ignoredError sqref="A6:E6 A9:E26 A7:D7 A8:D8 A28:E102 A27:D27 A104:E132 A103:D103 A134:E137 A133 C133:E133 A141:E144 A138:D138 A139:D139 A140:D140 A146:E146 A145:D145 A147:D14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96"/>
  <sheetViews>
    <sheetView zoomScale="110" zoomScaleNormal="110" workbookViewId="0">
      <selection activeCell="A2" sqref="A2:G2"/>
    </sheetView>
  </sheetViews>
  <sheetFormatPr baseColWidth="10" defaultColWidth="0" defaultRowHeight="15" customHeight="1" zeroHeight="1"/>
  <cols>
    <col min="1" max="1" width="5.42578125" style="342" customWidth="1"/>
    <col min="2" max="2" width="52.140625" style="342" customWidth="1"/>
    <col min="3" max="4" width="16.28515625" style="343" customWidth="1"/>
    <col min="5" max="6" width="14.7109375" style="343" customWidth="1"/>
    <col min="7" max="7" width="14.85546875" style="343" customWidth="1"/>
    <col min="8" max="8" width="0.7109375" style="342" customWidth="1"/>
    <col min="9" max="256" width="0" style="342" hidden="1"/>
    <col min="257" max="257" width="5.42578125" style="342" customWidth="1"/>
    <col min="258" max="258" width="52.140625" style="342" customWidth="1"/>
    <col min="259" max="260" width="16.28515625" style="342" customWidth="1"/>
    <col min="261" max="262" width="14.7109375" style="342" customWidth="1"/>
    <col min="263" max="263" width="14.85546875" style="342" customWidth="1"/>
    <col min="264" max="264" width="0.7109375" style="342" customWidth="1"/>
    <col min="265" max="512" width="0" style="342" hidden="1"/>
    <col min="513" max="513" width="5.42578125" style="342" customWidth="1"/>
    <col min="514" max="514" width="52.140625" style="342" customWidth="1"/>
    <col min="515" max="516" width="16.28515625" style="342" customWidth="1"/>
    <col min="517" max="518" width="14.7109375" style="342" customWidth="1"/>
    <col min="519" max="519" width="14.85546875" style="342" customWidth="1"/>
    <col min="520" max="520" width="0.7109375" style="342" customWidth="1"/>
    <col min="521" max="768" width="0" style="342" hidden="1"/>
    <col min="769" max="769" width="5.42578125" style="342" customWidth="1"/>
    <col min="770" max="770" width="52.140625" style="342" customWidth="1"/>
    <col min="771" max="772" width="16.28515625" style="342" customWidth="1"/>
    <col min="773" max="774" width="14.7109375" style="342" customWidth="1"/>
    <col min="775" max="775" width="14.85546875" style="342" customWidth="1"/>
    <col min="776" max="776" width="0.7109375" style="342" customWidth="1"/>
    <col min="777" max="1024" width="0" style="342" hidden="1"/>
    <col min="1025" max="1025" width="5.42578125" style="342" customWidth="1"/>
    <col min="1026" max="1026" width="52.140625" style="342" customWidth="1"/>
    <col min="1027" max="1028" width="16.28515625" style="342" customWidth="1"/>
    <col min="1029" max="1030" width="14.7109375" style="342" customWidth="1"/>
    <col min="1031" max="1031" width="14.85546875" style="342" customWidth="1"/>
    <col min="1032" max="1032" width="0.7109375" style="342" customWidth="1"/>
    <col min="1033" max="1280" width="0" style="342" hidden="1"/>
    <col min="1281" max="1281" width="5.42578125" style="342" customWidth="1"/>
    <col min="1282" max="1282" width="52.140625" style="342" customWidth="1"/>
    <col min="1283" max="1284" width="16.28515625" style="342" customWidth="1"/>
    <col min="1285" max="1286" width="14.7109375" style="342" customWidth="1"/>
    <col min="1287" max="1287" width="14.85546875" style="342" customWidth="1"/>
    <col min="1288" max="1288" width="0.7109375" style="342" customWidth="1"/>
    <col min="1289" max="1536" width="0" style="342" hidden="1"/>
    <col min="1537" max="1537" width="5.42578125" style="342" customWidth="1"/>
    <col min="1538" max="1538" width="52.140625" style="342" customWidth="1"/>
    <col min="1539" max="1540" width="16.28515625" style="342" customWidth="1"/>
    <col min="1541" max="1542" width="14.7109375" style="342" customWidth="1"/>
    <col min="1543" max="1543" width="14.85546875" style="342" customWidth="1"/>
    <col min="1544" max="1544" width="0.7109375" style="342" customWidth="1"/>
    <col min="1545" max="1792" width="0" style="342" hidden="1"/>
    <col min="1793" max="1793" width="5.42578125" style="342" customWidth="1"/>
    <col min="1794" max="1794" width="52.140625" style="342" customWidth="1"/>
    <col min="1795" max="1796" width="16.28515625" style="342" customWidth="1"/>
    <col min="1797" max="1798" width="14.7109375" style="342" customWidth="1"/>
    <col min="1799" max="1799" width="14.85546875" style="342" customWidth="1"/>
    <col min="1800" max="1800" width="0.7109375" style="342" customWidth="1"/>
    <col min="1801" max="2048" width="0" style="342" hidden="1"/>
    <col min="2049" max="2049" width="5.42578125" style="342" customWidth="1"/>
    <col min="2050" max="2050" width="52.140625" style="342" customWidth="1"/>
    <col min="2051" max="2052" width="16.28515625" style="342" customWidth="1"/>
    <col min="2053" max="2054" width="14.7109375" style="342" customWidth="1"/>
    <col min="2055" max="2055" width="14.85546875" style="342" customWidth="1"/>
    <col min="2056" max="2056" width="0.7109375" style="342" customWidth="1"/>
    <col min="2057" max="2304" width="0" style="342" hidden="1"/>
    <col min="2305" max="2305" width="5.42578125" style="342" customWidth="1"/>
    <col min="2306" max="2306" width="52.140625" style="342" customWidth="1"/>
    <col min="2307" max="2308" width="16.28515625" style="342" customWidth="1"/>
    <col min="2309" max="2310" width="14.7109375" style="342" customWidth="1"/>
    <col min="2311" max="2311" width="14.85546875" style="342" customWidth="1"/>
    <col min="2312" max="2312" width="0.7109375" style="342" customWidth="1"/>
    <col min="2313" max="2560" width="0" style="342" hidden="1"/>
    <col min="2561" max="2561" width="5.42578125" style="342" customWidth="1"/>
    <col min="2562" max="2562" width="52.140625" style="342" customWidth="1"/>
    <col min="2563" max="2564" width="16.28515625" style="342" customWidth="1"/>
    <col min="2565" max="2566" width="14.7109375" style="342" customWidth="1"/>
    <col min="2567" max="2567" width="14.85546875" style="342" customWidth="1"/>
    <col min="2568" max="2568" width="0.7109375" style="342" customWidth="1"/>
    <col min="2569" max="2816" width="0" style="342" hidden="1"/>
    <col min="2817" max="2817" width="5.42578125" style="342" customWidth="1"/>
    <col min="2818" max="2818" width="52.140625" style="342" customWidth="1"/>
    <col min="2819" max="2820" width="16.28515625" style="342" customWidth="1"/>
    <col min="2821" max="2822" width="14.7109375" style="342" customWidth="1"/>
    <col min="2823" max="2823" width="14.85546875" style="342" customWidth="1"/>
    <col min="2824" max="2824" width="0.7109375" style="342" customWidth="1"/>
    <col min="2825" max="3072" width="0" style="342" hidden="1"/>
    <col min="3073" max="3073" width="5.42578125" style="342" customWidth="1"/>
    <col min="3074" max="3074" width="52.140625" style="342" customWidth="1"/>
    <col min="3075" max="3076" width="16.28515625" style="342" customWidth="1"/>
    <col min="3077" max="3078" width="14.7109375" style="342" customWidth="1"/>
    <col min="3079" max="3079" width="14.85546875" style="342" customWidth="1"/>
    <col min="3080" max="3080" width="0.7109375" style="342" customWidth="1"/>
    <col min="3081" max="3328" width="0" style="342" hidden="1"/>
    <col min="3329" max="3329" width="5.42578125" style="342" customWidth="1"/>
    <col min="3330" max="3330" width="52.140625" style="342" customWidth="1"/>
    <col min="3331" max="3332" width="16.28515625" style="342" customWidth="1"/>
    <col min="3333" max="3334" width="14.7109375" style="342" customWidth="1"/>
    <col min="3335" max="3335" width="14.85546875" style="342" customWidth="1"/>
    <col min="3336" max="3336" width="0.7109375" style="342" customWidth="1"/>
    <col min="3337" max="3584" width="0" style="342" hidden="1"/>
    <col min="3585" max="3585" width="5.42578125" style="342" customWidth="1"/>
    <col min="3586" max="3586" width="52.140625" style="342" customWidth="1"/>
    <col min="3587" max="3588" width="16.28515625" style="342" customWidth="1"/>
    <col min="3589" max="3590" width="14.7109375" style="342" customWidth="1"/>
    <col min="3591" max="3591" width="14.85546875" style="342" customWidth="1"/>
    <col min="3592" max="3592" width="0.7109375" style="342" customWidth="1"/>
    <col min="3593" max="3840" width="0" style="342" hidden="1"/>
    <col min="3841" max="3841" width="5.42578125" style="342" customWidth="1"/>
    <col min="3842" max="3842" width="52.140625" style="342" customWidth="1"/>
    <col min="3843" max="3844" width="16.28515625" style="342" customWidth="1"/>
    <col min="3845" max="3846" width="14.7109375" style="342" customWidth="1"/>
    <col min="3847" max="3847" width="14.85546875" style="342" customWidth="1"/>
    <col min="3848" max="3848" width="0.7109375" style="342" customWidth="1"/>
    <col min="3849" max="4096" width="0" style="342" hidden="1"/>
    <col min="4097" max="4097" width="5.42578125" style="342" customWidth="1"/>
    <col min="4098" max="4098" width="52.140625" style="342" customWidth="1"/>
    <col min="4099" max="4100" width="16.28515625" style="342" customWidth="1"/>
    <col min="4101" max="4102" width="14.7109375" style="342" customWidth="1"/>
    <col min="4103" max="4103" width="14.85546875" style="342" customWidth="1"/>
    <col min="4104" max="4104" width="0.7109375" style="342" customWidth="1"/>
    <col min="4105" max="4352" width="0" style="342" hidden="1"/>
    <col min="4353" max="4353" width="5.42578125" style="342" customWidth="1"/>
    <col min="4354" max="4354" width="52.140625" style="342" customWidth="1"/>
    <col min="4355" max="4356" width="16.28515625" style="342" customWidth="1"/>
    <col min="4357" max="4358" width="14.7109375" style="342" customWidth="1"/>
    <col min="4359" max="4359" width="14.85546875" style="342" customWidth="1"/>
    <col min="4360" max="4360" width="0.7109375" style="342" customWidth="1"/>
    <col min="4361" max="4608" width="0" style="342" hidden="1"/>
    <col min="4609" max="4609" width="5.42578125" style="342" customWidth="1"/>
    <col min="4610" max="4610" width="52.140625" style="342" customWidth="1"/>
    <col min="4611" max="4612" width="16.28515625" style="342" customWidth="1"/>
    <col min="4613" max="4614" width="14.7109375" style="342" customWidth="1"/>
    <col min="4615" max="4615" width="14.85546875" style="342" customWidth="1"/>
    <col min="4616" max="4616" width="0.7109375" style="342" customWidth="1"/>
    <col min="4617" max="4864" width="0" style="342" hidden="1"/>
    <col min="4865" max="4865" width="5.42578125" style="342" customWidth="1"/>
    <col min="4866" max="4866" width="52.140625" style="342" customWidth="1"/>
    <col min="4867" max="4868" width="16.28515625" style="342" customWidth="1"/>
    <col min="4869" max="4870" width="14.7109375" style="342" customWidth="1"/>
    <col min="4871" max="4871" width="14.85546875" style="342" customWidth="1"/>
    <col min="4872" max="4872" width="0.7109375" style="342" customWidth="1"/>
    <col min="4873" max="5120" width="0" style="342" hidden="1"/>
    <col min="5121" max="5121" width="5.42578125" style="342" customWidth="1"/>
    <col min="5122" max="5122" width="52.140625" style="342" customWidth="1"/>
    <col min="5123" max="5124" width="16.28515625" style="342" customWidth="1"/>
    <col min="5125" max="5126" width="14.7109375" style="342" customWidth="1"/>
    <col min="5127" max="5127" width="14.85546875" style="342" customWidth="1"/>
    <col min="5128" max="5128" width="0.7109375" style="342" customWidth="1"/>
    <col min="5129" max="5376" width="0" style="342" hidden="1"/>
    <col min="5377" max="5377" width="5.42578125" style="342" customWidth="1"/>
    <col min="5378" max="5378" width="52.140625" style="342" customWidth="1"/>
    <col min="5379" max="5380" width="16.28515625" style="342" customWidth="1"/>
    <col min="5381" max="5382" width="14.7109375" style="342" customWidth="1"/>
    <col min="5383" max="5383" width="14.85546875" style="342" customWidth="1"/>
    <col min="5384" max="5384" width="0.7109375" style="342" customWidth="1"/>
    <col min="5385" max="5632" width="0" style="342" hidden="1"/>
    <col min="5633" max="5633" width="5.42578125" style="342" customWidth="1"/>
    <col min="5634" max="5634" width="52.140625" style="342" customWidth="1"/>
    <col min="5635" max="5636" width="16.28515625" style="342" customWidth="1"/>
    <col min="5637" max="5638" width="14.7109375" style="342" customWidth="1"/>
    <col min="5639" max="5639" width="14.85546875" style="342" customWidth="1"/>
    <col min="5640" max="5640" width="0.7109375" style="342" customWidth="1"/>
    <col min="5641" max="5888" width="0" style="342" hidden="1"/>
    <col min="5889" max="5889" width="5.42578125" style="342" customWidth="1"/>
    <col min="5890" max="5890" width="52.140625" style="342" customWidth="1"/>
    <col min="5891" max="5892" width="16.28515625" style="342" customWidth="1"/>
    <col min="5893" max="5894" width="14.7109375" style="342" customWidth="1"/>
    <col min="5895" max="5895" width="14.85546875" style="342" customWidth="1"/>
    <col min="5896" max="5896" width="0.7109375" style="342" customWidth="1"/>
    <col min="5897" max="6144" width="0" style="342" hidden="1"/>
    <col min="6145" max="6145" width="5.42578125" style="342" customWidth="1"/>
    <col min="6146" max="6146" width="52.140625" style="342" customWidth="1"/>
    <col min="6147" max="6148" width="16.28515625" style="342" customWidth="1"/>
    <col min="6149" max="6150" width="14.7109375" style="342" customWidth="1"/>
    <col min="6151" max="6151" width="14.85546875" style="342" customWidth="1"/>
    <col min="6152" max="6152" width="0.7109375" style="342" customWidth="1"/>
    <col min="6153" max="6400" width="0" style="342" hidden="1"/>
    <col min="6401" max="6401" width="5.42578125" style="342" customWidth="1"/>
    <col min="6402" max="6402" width="52.140625" style="342" customWidth="1"/>
    <col min="6403" max="6404" width="16.28515625" style="342" customWidth="1"/>
    <col min="6405" max="6406" width="14.7109375" style="342" customWidth="1"/>
    <col min="6407" max="6407" width="14.85546875" style="342" customWidth="1"/>
    <col min="6408" max="6408" width="0.7109375" style="342" customWidth="1"/>
    <col min="6409" max="6656" width="0" style="342" hidden="1"/>
    <col min="6657" max="6657" width="5.42578125" style="342" customWidth="1"/>
    <col min="6658" max="6658" width="52.140625" style="342" customWidth="1"/>
    <col min="6659" max="6660" width="16.28515625" style="342" customWidth="1"/>
    <col min="6661" max="6662" width="14.7109375" style="342" customWidth="1"/>
    <col min="6663" max="6663" width="14.85546875" style="342" customWidth="1"/>
    <col min="6664" max="6664" width="0.7109375" style="342" customWidth="1"/>
    <col min="6665" max="6912" width="0" style="342" hidden="1"/>
    <col min="6913" max="6913" width="5.42578125" style="342" customWidth="1"/>
    <col min="6914" max="6914" width="52.140625" style="342" customWidth="1"/>
    <col min="6915" max="6916" width="16.28515625" style="342" customWidth="1"/>
    <col min="6917" max="6918" width="14.7109375" style="342" customWidth="1"/>
    <col min="6919" max="6919" width="14.85546875" style="342" customWidth="1"/>
    <col min="6920" max="6920" width="0.7109375" style="342" customWidth="1"/>
    <col min="6921" max="7168" width="0" style="342" hidden="1"/>
    <col min="7169" max="7169" width="5.42578125" style="342" customWidth="1"/>
    <col min="7170" max="7170" width="52.140625" style="342" customWidth="1"/>
    <col min="7171" max="7172" width="16.28515625" style="342" customWidth="1"/>
    <col min="7173" max="7174" width="14.7109375" style="342" customWidth="1"/>
    <col min="7175" max="7175" width="14.85546875" style="342" customWidth="1"/>
    <col min="7176" max="7176" width="0.7109375" style="342" customWidth="1"/>
    <col min="7177" max="7424" width="0" style="342" hidden="1"/>
    <col min="7425" max="7425" width="5.42578125" style="342" customWidth="1"/>
    <col min="7426" max="7426" width="52.140625" style="342" customWidth="1"/>
    <col min="7427" max="7428" width="16.28515625" style="342" customWidth="1"/>
    <col min="7429" max="7430" width="14.7109375" style="342" customWidth="1"/>
    <col min="7431" max="7431" width="14.85546875" style="342" customWidth="1"/>
    <col min="7432" max="7432" width="0.7109375" style="342" customWidth="1"/>
    <col min="7433" max="7680" width="0" style="342" hidden="1"/>
    <col min="7681" max="7681" width="5.42578125" style="342" customWidth="1"/>
    <col min="7682" max="7682" width="52.140625" style="342" customWidth="1"/>
    <col min="7683" max="7684" width="16.28515625" style="342" customWidth="1"/>
    <col min="7685" max="7686" width="14.7109375" style="342" customWidth="1"/>
    <col min="7687" max="7687" width="14.85546875" style="342" customWidth="1"/>
    <col min="7688" max="7688" width="0.7109375" style="342" customWidth="1"/>
    <col min="7689" max="7936" width="0" style="342" hidden="1"/>
    <col min="7937" max="7937" width="5.42578125" style="342" customWidth="1"/>
    <col min="7938" max="7938" width="52.140625" style="342" customWidth="1"/>
    <col min="7939" max="7940" width="16.28515625" style="342" customWidth="1"/>
    <col min="7941" max="7942" width="14.7109375" style="342" customWidth="1"/>
    <col min="7943" max="7943" width="14.85546875" style="342" customWidth="1"/>
    <col min="7944" max="7944" width="0.7109375" style="342" customWidth="1"/>
    <col min="7945" max="8192" width="0" style="342" hidden="1"/>
    <col min="8193" max="8193" width="5.42578125" style="342" customWidth="1"/>
    <col min="8194" max="8194" width="52.140625" style="342" customWidth="1"/>
    <col min="8195" max="8196" width="16.28515625" style="342" customWidth="1"/>
    <col min="8197" max="8198" width="14.7109375" style="342" customWidth="1"/>
    <col min="8199" max="8199" width="14.85546875" style="342" customWidth="1"/>
    <col min="8200" max="8200" width="0.7109375" style="342" customWidth="1"/>
    <col min="8201" max="8448" width="0" style="342" hidden="1"/>
    <col min="8449" max="8449" width="5.42578125" style="342" customWidth="1"/>
    <col min="8450" max="8450" width="52.140625" style="342" customWidth="1"/>
    <col min="8451" max="8452" width="16.28515625" style="342" customWidth="1"/>
    <col min="8453" max="8454" width="14.7109375" style="342" customWidth="1"/>
    <col min="8455" max="8455" width="14.85546875" style="342" customWidth="1"/>
    <col min="8456" max="8456" width="0.7109375" style="342" customWidth="1"/>
    <col min="8457" max="8704" width="0" style="342" hidden="1"/>
    <col min="8705" max="8705" width="5.42578125" style="342" customWidth="1"/>
    <col min="8706" max="8706" width="52.140625" style="342" customWidth="1"/>
    <col min="8707" max="8708" width="16.28515625" style="342" customWidth="1"/>
    <col min="8709" max="8710" width="14.7109375" style="342" customWidth="1"/>
    <col min="8711" max="8711" width="14.85546875" style="342" customWidth="1"/>
    <col min="8712" max="8712" width="0.7109375" style="342" customWidth="1"/>
    <col min="8713" max="8960" width="0" style="342" hidden="1"/>
    <col min="8961" max="8961" width="5.42578125" style="342" customWidth="1"/>
    <col min="8962" max="8962" width="52.140625" style="342" customWidth="1"/>
    <col min="8963" max="8964" width="16.28515625" style="342" customWidth="1"/>
    <col min="8965" max="8966" width="14.7109375" style="342" customWidth="1"/>
    <col min="8967" max="8967" width="14.85546875" style="342" customWidth="1"/>
    <col min="8968" max="8968" width="0.7109375" style="342" customWidth="1"/>
    <col min="8969" max="9216" width="0" style="342" hidden="1"/>
    <col min="9217" max="9217" width="5.42578125" style="342" customWidth="1"/>
    <col min="9218" max="9218" width="52.140625" style="342" customWidth="1"/>
    <col min="9219" max="9220" width="16.28515625" style="342" customWidth="1"/>
    <col min="9221" max="9222" width="14.7109375" style="342" customWidth="1"/>
    <col min="9223" max="9223" width="14.85546875" style="342" customWidth="1"/>
    <col min="9224" max="9224" width="0.7109375" style="342" customWidth="1"/>
    <col min="9225" max="9472" width="0" style="342" hidden="1"/>
    <col min="9473" max="9473" width="5.42578125" style="342" customWidth="1"/>
    <col min="9474" max="9474" width="52.140625" style="342" customWidth="1"/>
    <col min="9475" max="9476" width="16.28515625" style="342" customWidth="1"/>
    <col min="9477" max="9478" width="14.7109375" style="342" customWidth="1"/>
    <col min="9479" max="9479" width="14.85546875" style="342" customWidth="1"/>
    <col min="9480" max="9480" width="0.7109375" style="342" customWidth="1"/>
    <col min="9481" max="9728" width="0" style="342" hidden="1"/>
    <col min="9729" max="9729" width="5.42578125" style="342" customWidth="1"/>
    <col min="9730" max="9730" width="52.140625" style="342" customWidth="1"/>
    <col min="9731" max="9732" width="16.28515625" style="342" customWidth="1"/>
    <col min="9733" max="9734" width="14.7109375" style="342" customWidth="1"/>
    <col min="9735" max="9735" width="14.85546875" style="342" customWidth="1"/>
    <col min="9736" max="9736" width="0.7109375" style="342" customWidth="1"/>
    <col min="9737" max="9984" width="0" style="342" hidden="1"/>
    <col min="9985" max="9985" width="5.42578125" style="342" customWidth="1"/>
    <col min="9986" max="9986" width="52.140625" style="342" customWidth="1"/>
    <col min="9987" max="9988" width="16.28515625" style="342" customWidth="1"/>
    <col min="9989" max="9990" width="14.7109375" style="342" customWidth="1"/>
    <col min="9991" max="9991" width="14.85546875" style="342" customWidth="1"/>
    <col min="9992" max="9992" width="0.7109375" style="342" customWidth="1"/>
    <col min="9993" max="10240" width="0" style="342" hidden="1"/>
    <col min="10241" max="10241" width="5.42578125" style="342" customWidth="1"/>
    <col min="10242" max="10242" width="52.140625" style="342" customWidth="1"/>
    <col min="10243" max="10244" width="16.28515625" style="342" customWidth="1"/>
    <col min="10245" max="10246" width="14.7109375" style="342" customWidth="1"/>
    <col min="10247" max="10247" width="14.85546875" style="342" customWidth="1"/>
    <col min="10248" max="10248" width="0.7109375" style="342" customWidth="1"/>
    <col min="10249" max="10496" width="0" style="342" hidden="1"/>
    <col min="10497" max="10497" width="5.42578125" style="342" customWidth="1"/>
    <col min="10498" max="10498" width="52.140625" style="342" customWidth="1"/>
    <col min="10499" max="10500" width="16.28515625" style="342" customWidth="1"/>
    <col min="10501" max="10502" width="14.7109375" style="342" customWidth="1"/>
    <col min="10503" max="10503" width="14.85546875" style="342" customWidth="1"/>
    <col min="10504" max="10504" width="0.7109375" style="342" customWidth="1"/>
    <col min="10505" max="10752" width="0" style="342" hidden="1"/>
    <col min="10753" max="10753" width="5.42578125" style="342" customWidth="1"/>
    <col min="10754" max="10754" width="52.140625" style="342" customWidth="1"/>
    <col min="10755" max="10756" width="16.28515625" style="342" customWidth="1"/>
    <col min="10757" max="10758" width="14.7109375" style="342" customWidth="1"/>
    <col min="10759" max="10759" width="14.85546875" style="342" customWidth="1"/>
    <col min="10760" max="10760" width="0.7109375" style="342" customWidth="1"/>
    <col min="10761" max="11008" width="0" style="342" hidden="1"/>
    <col min="11009" max="11009" width="5.42578125" style="342" customWidth="1"/>
    <col min="11010" max="11010" width="52.140625" style="342" customWidth="1"/>
    <col min="11011" max="11012" width="16.28515625" style="342" customWidth="1"/>
    <col min="11013" max="11014" width="14.7109375" style="342" customWidth="1"/>
    <col min="11015" max="11015" width="14.85546875" style="342" customWidth="1"/>
    <col min="11016" max="11016" width="0.7109375" style="342" customWidth="1"/>
    <col min="11017" max="11264" width="0" style="342" hidden="1"/>
    <col min="11265" max="11265" width="5.42578125" style="342" customWidth="1"/>
    <col min="11266" max="11266" width="52.140625" style="342" customWidth="1"/>
    <col min="11267" max="11268" width="16.28515625" style="342" customWidth="1"/>
    <col min="11269" max="11270" width="14.7109375" style="342" customWidth="1"/>
    <col min="11271" max="11271" width="14.85546875" style="342" customWidth="1"/>
    <col min="11272" max="11272" width="0.7109375" style="342" customWidth="1"/>
    <col min="11273" max="11520" width="0" style="342" hidden="1"/>
    <col min="11521" max="11521" width="5.42578125" style="342" customWidth="1"/>
    <col min="11522" max="11522" width="52.140625" style="342" customWidth="1"/>
    <col min="11523" max="11524" width="16.28515625" style="342" customWidth="1"/>
    <col min="11525" max="11526" width="14.7109375" style="342" customWidth="1"/>
    <col min="11527" max="11527" width="14.85546875" style="342" customWidth="1"/>
    <col min="11528" max="11528" width="0.7109375" style="342" customWidth="1"/>
    <col min="11529" max="11776" width="0" style="342" hidden="1"/>
    <col min="11777" max="11777" width="5.42578125" style="342" customWidth="1"/>
    <col min="11778" max="11778" width="52.140625" style="342" customWidth="1"/>
    <col min="11779" max="11780" width="16.28515625" style="342" customWidth="1"/>
    <col min="11781" max="11782" width="14.7109375" style="342" customWidth="1"/>
    <col min="11783" max="11783" width="14.85546875" style="342" customWidth="1"/>
    <col min="11784" max="11784" width="0.7109375" style="342" customWidth="1"/>
    <col min="11785" max="12032" width="0" style="342" hidden="1"/>
    <col min="12033" max="12033" width="5.42578125" style="342" customWidth="1"/>
    <col min="12034" max="12034" width="52.140625" style="342" customWidth="1"/>
    <col min="12035" max="12036" width="16.28515625" style="342" customWidth="1"/>
    <col min="12037" max="12038" width="14.7109375" style="342" customWidth="1"/>
    <col min="12039" max="12039" width="14.85546875" style="342" customWidth="1"/>
    <col min="12040" max="12040" width="0.7109375" style="342" customWidth="1"/>
    <col min="12041" max="12288" width="0" style="342" hidden="1"/>
    <col min="12289" max="12289" width="5.42578125" style="342" customWidth="1"/>
    <col min="12290" max="12290" width="52.140625" style="342" customWidth="1"/>
    <col min="12291" max="12292" width="16.28515625" style="342" customWidth="1"/>
    <col min="12293" max="12294" width="14.7109375" style="342" customWidth="1"/>
    <col min="12295" max="12295" width="14.85546875" style="342" customWidth="1"/>
    <col min="12296" max="12296" width="0.7109375" style="342" customWidth="1"/>
    <col min="12297" max="12544" width="0" style="342" hidden="1"/>
    <col min="12545" max="12545" width="5.42578125" style="342" customWidth="1"/>
    <col min="12546" max="12546" width="52.140625" style="342" customWidth="1"/>
    <col min="12547" max="12548" width="16.28515625" style="342" customWidth="1"/>
    <col min="12549" max="12550" width="14.7109375" style="342" customWidth="1"/>
    <col min="12551" max="12551" width="14.85546875" style="342" customWidth="1"/>
    <col min="12552" max="12552" width="0.7109375" style="342" customWidth="1"/>
    <col min="12553" max="12800" width="0" style="342" hidden="1"/>
    <col min="12801" max="12801" width="5.42578125" style="342" customWidth="1"/>
    <col min="12802" max="12802" width="52.140625" style="342" customWidth="1"/>
    <col min="12803" max="12804" width="16.28515625" style="342" customWidth="1"/>
    <col min="12805" max="12806" width="14.7109375" style="342" customWidth="1"/>
    <col min="12807" max="12807" width="14.85546875" style="342" customWidth="1"/>
    <col min="12808" max="12808" width="0.7109375" style="342" customWidth="1"/>
    <col min="12809" max="13056" width="0" style="342" hidden="1"/>
    <col min="13057" max="13057" width="5.42578125" style="342" customWidth="1"/>
    <col min="13058" max="13058" width="52.140625" style="342" customWidth="1"/>
    <col min="13059" max="13060" width="16.28515625" style="342" customWidth="1"/>
    <col min="13061" max="13062" width="14.7109375" style="342" customWidth="1"/>
    <col min="13063" max="13063" width="14.85546875" style="342" customWidth="1"/>
    <col min="13064" max="13064" width="0.7109375" style="342" customWidth="1"/>
    <col min="13065" max="13312" width="0" style="342" hidden="1"/>
    <col min="13313" max="13313" width="5.42578125" style="342" customWidth="1"/>
    <col min="13314" max="13314" width="52.140625" style="342" customWidth="1"/>
    <col min="13315" max="13316" width="16.28515625" style="342" customWidth="1"/>
    <col min="13317" max="13318" width="14.7109375" style="342" customWidth="1"/>
    <col min="13319" max="13319" width="14.85546875" style="342" customWidth="1"/>
    <col min="13320" max="13320" width="0.7109375" style="342" customWidth="1"/>
    <col min="13321" max="13568" width="0" style="342" hidden="1"/>
    <col min="13569" max="13569" width="5.42578125" style="342" customWidth="1"/>
    <col min="13570" max="13570" width="52.140625" style="342" customWidth="1"/>
    <col min="13571" max="13572" width="16.28515625" style="342" customWidth="1"/>
    <col min="13573" max="13574" width="14.7109375" style="342" customWidth="1"/>
    <col min="13575" max="13575" width="14.85546875" style="342" customWidth="1"/>
    <col min="13576" max="13576" width="0.7109375" style="342" customWidth="1"/>
    <col min="13577" max="13824" width="0" style="342" hidden="1"/>
    <col min="13825" max="13825" width="5.42578125" style="342" customWidth="1"/>
    <col min="13826" max="13826" width="52.140625" style="342" customWidth="1"/>
    <col min="13827" max="13828" width="16.28515625" style="342" customWidth="1"/>
    <col min="13829" max="13830" width="14.7109375" style="342" customWidth="1"/>
    <col min="13831" max="13831" width="14.85546875" style="342" customWidth="1"/>
    <col min="13832" max="13832" width="0.7109375" style="342" customWidth="1"/>
    <col min="13833" max="14080" width="0" style="342" hidden="1"/>
    <col min="14081" max="14081" width="5.42578125" style="342" customWidth="1"/>
    <col min="14082" max="14082" width="52.140625" style="342" customWidth="1"/>
    <col min="14083" max="14084" width="16.28515625" style="342" customWidth="1"/>
    <col min="14085" max="14086" width="14.7109375" style="342" customWidth="1"/>
    <col min="14087" max="14087" width="14.85546875" style="342" customWidth="1"/>
    <col min="14088" max="14088" width="0.7109375" style="342" customWidth="1"/>
    <col min="14089" max="14336" width="0" style="342" hidden="1"/>
    <col min="14337" max="14337" width="5.42578125" style="342" customWidth="1"/>
    <col min="14338" max="14338" width="52.140625" style="342" customWidth="1"/>
    <col min="14339" max="14340" width="16.28515625" style="342" customWidth="1"/>
    <col min="14341" max="14342" width="14.7109375" style="342" customWidth="1"/>
    <col min="14343" max="14343" width="14.85546875" style="342" customWidth="1"/>
    <col min="14344" max="14344" width="0.7109375" style="342" customWidth="1"/>
    <col min="14345" max="14592" width="0" style="342" hidden="1"/>
    <col min="14593" max="14593" width="5.42578125" style="342" customWidth="1"/>
    <col min="14594" max="14594" width="52.140625" style="342" customWidth="1"/>
    <col min="14595" max="14596" width="16.28515625" style="342" customWidth="1"/>
    <col min="14597" max="14598" width="14.7109375" style="342" customWidth="1"/>
    <col min="14599" max="14599" width="14.85546875" style="342" customWidth="1"/>
    <col min="14600" max="14600" width="0.7109375" style="342" customWidth="1"/>
    <col min="14601" max="14848" width="0" style="342" hidden="1"/>
    <col min="14849" max="14849" width="5.42578125" style="342" customWidth="1"/>
    <col min="14850" max="14850" width="52.140625" style="342" customWidth="1"/>
    <col min="14851" max="14852" width="16.28515625" style="342" customWidth="1"/>
    <col min="14853" max="14854" width="14.7109375" style="342" customWidth="1"/>
    <col min="14855" max="14855" width="14.85546875" style="342" customWidth="1"/>
    <col min="14856" max="14856" width="0.7109375" style="342" customWidth="1"/>
    <col min="14857" max="15104" width="0" style="342" hidden="1"/>
    <col min="15105" max="15105" width="5.42578125" style="342" customWidth="1"/>
    <col min="15106" max="15106" width="52.140625" style="342" customWidth="1"/>
    <col min="15107" max="15108" width="16.28515625" style="342" customWidth="1"/>
    <col min="15109" max="15110" width="14.7109375" style="342" customWidth="1"/>
    <col min="15111" max="15111" width="14.85546875" style="342" customWidth="1"/>
    <col min="15112" max="15112" width="0.7109375" style="342" customWidth="1"/>
    <col min="15113" max="15360" width="0" style="342" hidden="1"/>
    <col min="15361" max="15361" width="5.42578125" style="342" customWidth="1"/>
    <col min="15362" max="15362" width="52.140625" style="342" customWidth="1"/>
    <col min="15363" max="15364" width="16.28515625" style="342" customWidth="1"/>
    <col min="15365" max="15366" width="14.7109375" style="342" customWidth="1"/>
    <col min="15367" max="15367" width="14.85546875" style="342" customWidth="1"/>
    <col min="15368" max="15368" width="0.7109375" style="342" customWidth="1"/>
    <col min="15369" max="15616" width="0" style="342" hidden="1"/>
    <col min="15617" max="15617" width="5.42578125" style="342" customWidth="1"/>
    <col min="15618" max="15618" width="52.140625" style="342" customWidth="1"/>
    <col min="15619" max="15620" width="16.28515625" style="342" customWidth="1"/>
    <col min="15621" max="15622" width="14.7109375" style="342" customWidth="1"/>
    <col min="15623" max="15623" width="14.85546875" style="342" customWidth="1"/>
    <col min="15624" max="15624" width="0.7109375" style="342" customWidth="1"/>
    <col min="15625" max="15872" width="0" style="342" hidden="1"/>
    <col min="15873" max="15873" width="5.42578125" style="342" customWidth="1"/>
    <col min="15874" max="15874" width="52.140625" style="342" customWidth="1"/>
    <col min="15875" max="15876" width="16.28515625" style="342" customWidth="1"/>
    <col min="15877" max="15878" width="14.7109375" style="342" customWidth="1"/>
    <col min="15879" max="15879" width="14.85546875" style="342" customWidth="1"/>
    <col min="15880" max="15880" width="0.7109375" style="342" customWidth="1"/>
    <col min="15881" max="16128" width="0" style="342" hidden="1"/>
    <col min="16129" max="16129" width="5.42578125" style="342" customWidth="1"/>
    <col min="16130" max="16130" width="52.140625" style="342" customWidth="1"/>
    <col min="16131" max="16132" width="16.28515625" style="342" customWidth="1"/>
    <col min="16133" max="16134" width="14.7109375" style="342" customWidth="1"/>
    <col min="16135" max="16135" width="14.85546875" style="342" customWidth="1"/>
    <col min="16136" max="16136" width="0.7109375" style="342" customWidth="1"/>
    <col min="16137" max="16384" width="0" style="342" hidden="1"/>
  </cols>
  <sheetData>
    <row r="1" spans="1:7" ht="28.9" customHeight="1">
      <c r="A1" s="516" t="s">
        <v>1122</v>
      </c>
      <c r="B1" s="516"/>
      <c r="C1" s="516"/>
      <c r="D1" s="516"/>
      <c r="E1" s="516"/>
      <c r="F1" s="516"/>
      <c r="G1" s="516"/>
    </row>
    <row r="2" spans="1:7" ht="15.75">
      <c r="A2" s="521" t="str">
        <f>'ESTIMACIÓN DE INGRESOS'!A2:C2</f>
        <v>INSTITUTO MUNICIPAL DE LAS MUJERES DE IXTLAHUACAN DE LOS MEMBRILLOS, JALISCO.</v>
      </c>
      <c r="B2" s="521"/>
      <c r="C2" s="521"/>
      <c r="D2" s="521"/>
      <c r="E2" s="521"/>
      <c r="F2" s="521"/>
      <c r="G2" s="521"/>
    </row>
    <row r="3" spans="1:7" ht="49.5" customHeight="1">
      <c r="A3" s="517"/>
      <c r="B3" s="518"/>
      <c r="C3" s="395" t="s">
        <v>66</v>
      </c>
      <c r="D3" s="395" t="s">
        <v>1067</v>
      </c>
      <c r="E3" s="395" t="s">
        <v>1080</v>
      </c>
      <c r="F3" s="395" t="s">
        <v>1081</v>
      </c>
      <c r="G3" s="395" t="s">
        <v>1082</v>
      </c>
    </row>
    <row r="4" spans="1:7" ht="6" customHeight="1">
      <c r="A4" s="396"/>
      <c r="B4" s="397"/>
      <c r="C4" s="398"/>
      <c r="D4" s="398"/>
      <c r="E4" s="398"/>
      <c r="F4" s="398"/>
      <c r="G4" s="398"/>
    </row>
    <row r="5" spans="1:7" s="344" customFormat="1" ht="14.45" customHeight="1">
      <c r="A5" s="514" t="s">
        <v>1068</v>
      </c>
      <c r="B5" s="515"/>
      <c r="C5" s="334"/>
      <c r="D5" s="334"/>
      <c r="E5" s="334"/>
      <c r="F5" s="334"/>
      <c r="G5" s="334"/>
    </row>
    <row r="6" spans="1:7" s="344" customFormat="1" ht="30">
      <c r="A6" s="394"/>
      <c r="B6" s="399" t="s">
        <v>1120</v>
      </c>
      <c r="C6" s="400"/>
      <c r="D6" s="401"/>
      <c r="E6" s="400"/>
      <c r="F6" s="400"/>
      <c r="G6" s="400"/>
    </row>
    <row r="7" spans="1:7" s="344" customFormat="1">
      <c r="A7" s="394"/>
      <c r="B7" s="402" t="s">
        <v>1121</v>
      </c>
      <c r="C7" s="403"/>
      <c r="D7" s="404"/>
      <c r="E7" s="403"/>
      <c r="F7" s="403"/>
      <c r="G7" s="403"/>
    </row>
    <row r="8" spans="1:7" s="344" customFormat="1" ht="14.45" customHeight="1">
      <c r="A8" s="514" t="s">
        <v>1083</v>
      </c>
      <c r="B8" s="515"/>
      <c r="C8" s="334"/>
      <c r="D8" s="334"/>
      <c r="E8" s="334"/>
      <c r="F8" s="334"/>
      <c r="G8" s="334"/>
    </row>
    <row r="9" spans="1:7" s="344" customFormat="1">
      <c r="A9" s="394"/>
      <c r="B9" s="393" t="s">
        <v>1069</v>
      </c>
      <c r="C9" s="334"/>
      <c r="D9" s="334"/>
      <c r="E9" s="334"/>
      <c r="F9" s="334"/>
      <c r="G9" s="334"/>
    </row>
    <row r="10" spans="1:7" s="344" customFormat="1">
      <c r="A10" s="394"/>
      <c r="B10" s="402" t="s">
        <v>1142</v>
      </c>
      <c r="C10" s="403"/>
      <c r="D10" s="404"/>
      <c r="E10" s="403"/>
      <c r="F10" s="403"/>
      <c r="G10" s="403"/>
    </row>
    <row r="11" spans="1:7" s="344" customFormat="1">
      <c r="A11" s="394"/>
      <c r="B11" s="402" t="s">
        <v>1141</v>
      </c>
      <c r="C11" s="403"/>
      <c r="D11" s="404"/>
      <c r="E11" s="403"/>
      <c r="F11" s="403"/>
      <c r="G11" s="403"/>
    </row>
    <row r="12" spans="1:7" s="344" customFormat="1">
      <c r="A12" s="394"/>
      <c r="B12" s="402" t="s">
        <v>1140</v>
      </c>
      <c r="C12" s="403"/>
      <c r="D12" s="404"/>
      <c r="E12" s="403"/>
      <c r="F12" s="403"/>
      <c r="G12" s="403"/>
    </row>
    <row r="13" spans="1:7" s="344" customFormat="1">
      <c r="A13" s="394"/>
      <c r="B13" s="393" t="s">
        <v>1070</v>
      </c>
      <c r="C13" s="334"/>
      <c r="D13" s="334"/>
      <c r="E13" s="334"/>
      <c r="F13" s="334"/>
      <c r="G13" s="334"/>
    </row>
    <row r="14" spans="1:7" s="344" customFormat="1">
      <c r="A14" s="394"/>
      <c r="B14" s="402" t="s">
        <v>1142</v>
      </c>
      <c r="C14" s="403"/>
      <c r="D14" s="404"/>
      <c r="E14" s="403"/>
      <c r="F14" s="403"/>
      <c r="G14" s="403"/>
    </row>
    <row r="15" spans="1:7" s="344" customFormat="1">
      <c r="A15" s="394"/>
      <c r="B15" s="402" t="s">
        <v>1141</v>
      </c>
      <c r="C15" s="403"/>
      <c r="D15" s="404"/>
      <c r="E15" s="403"/>
      <c r="F15" s="403"/>
      <c r="G15" s="403"/>
    </row>
    <row r="16" spans="1:7" s="344" customFormat="1">
      <c r="A16" s="394"/>
      <c r="B16" s="402" t="s">
        <v>1140</v>
      </c>
      <c r="C16" s="403"/>
      <c r="D16" s="404"/>
      <c r="E16" s="403"/>
      <c r="F16" s="403"/>
      <c r="G16" s="403"/>
    </row>
    <row r="17" spans="1:7" s="344" customFormat="1">
      <c r="A17" s="394"/>
      <c r="B17" s="393" t="s">
        <v>1071</v>
      </c>
      <c r="C17" s="334"/>
      <c r="D17" s="334"/>
      <c r="E17" s="334"/>
      <c r="F17" s="334"/>
      <c r="G17" s="334"/>
    </row>
    <row r="18" spans="1:7" s="344" customFormat="1">
      <c r="A18" s="394"/>
      <c r="B18" s="405" t="s">
        <v>1139</v>
      </c>
      <c r="C18" s="403"/>
      <c r="D18" s="404"/>
      <c r="E18" s="403"/>
      <c r="F18" s="403"/>
      <c r="G18" s="403"/>
    </row>
    <row r="19" spans="1:7" s="344" customFormat="1" ht="30">
      <c r="A19" s="394"/>
      <c r="B19" s="405" t="s">
        <v>1138</v>
      </c>
      <c r="C19" s="403"/>
      <c r="D19" s="404"/>
      <c r="E19" s="403"/>
      <c r="F19" s="403"/>
      <c r="G19" s="403"/>
    </row>
    <row r="20" spans="1:7" s="344" customFormat="1" ht="30">
      <c r="A20" s="394"/>
      <c r="B20" s="405" t="s">
        <v>1137</v>
      </c>
      <c r="C20" s="403"/>
      <c r="D20" s="404"/>
      <c r="E20" s="403"/>
      <c r="F20" s="403"/>
      <c r="G20" s="403"/>
    </row>
    <row r="21" spans="1:7" s="344" customFormat="1">
      <c r="A21" s="394"/>
      <c r="B21" s="405" t="s">
        <v>1136</v>
      </c>
      <c r="C21" s="403"/>
      <c r="D21" s="404"/>
      <c r="E21" s="403"/>
      <c r="F21" s="403"/>
      <c r="G21" s="403"/>
    </row>
    <row r="22" spans="1:7" s="344" customFormat="1">
      <c r="A22" s="394"/>
      <c r="B22" s="405" t="s">
        <v>1072</v>
      </c>
      <c r="C22" s="403"/>
      <c r="D22" s="404"/>
      <c r="E22" s="403"/>
      <c r="F22" s="403"/>
      <c r="G22" s="403"/>
    </row>
    <row r="23" spans="1:7" s="344" customFormat="1">
      <c r="A23" s="394"/>
      <c r="B23" s="405" t="s">
        <v>1135</v>
      </c>
      <c r="C23" s="403"/>
      <c r="D23" s="404"/>
      <c r="E23" s="403"/>
      <c r="F23" s="403"/>
      <c r="G23" s="403"/>
    </row>
    <row r="24" spans="1:7" s="344" customFormat="1" ht="14.45" customHeight="1">
      <c r="A24" s="514" t="s">
        <v>1084</v>
      </c>
      <c r="B24" s="515"/>
      <c r="C24" s="334"/>
      <c r="D24" s="334"/>
      <c r="E24" s="334"/>
      <c r="F24" s="334"/>
      <c r="G24" s="334"/>
    </row>
    <row r="25" spans="1:7" s="344" customFormat="1">
      <c r="A25" s="406"/>
      <c r="B25" s="402" t="s">
        <v>1073</v>
      </c>
      <c r="C25" s="403"/>
      <c r="D25" s="404"/>
      <c r="E25" s="407"/>
      <c r="F25" s="403"/>
      <c r="G25" s="403"/>
    </row>
    <row r="26" spans="1:7" s="344" customFormat="1" ht="14.45" customHeight="1">
      <c r="A26" s="514" t="s">
        <v>1085</v>
      </c>
      <c r="B26" s="515"/>
      <c r="C26" s="334"/>
      <c r="D26" s="334"/>
      <c r="E26" s="334"/>
      <c r="F26" s="334"/>
      <c r="G26" s="334"/>
    </row>
    <row r="27" spans="1:7" s="344" customFormat="1">
      <c r="A27" s="394"/>
      <c r="B27" s="402" t="s">
        <v>1069</v>
      </c>
      <c r="C27" s="403"/>
      <c r="D27" s="404"/>
      <c r="E27" s="407"/>
      <c r="F27" s="403"/>
      <c r="G27" s="403"/>
    </row>
    <row r="28" spans="1:7" s="344" customFormat="1">
      <c r="A28" s="394"/>
      <c r="B28" s="402" t="s">
        <v>1070</v>
      </c>
      <c r="C28" s="403"/>
      <c r="D28" s="404"/>
      <c r="E28" s="407"/>
      <c r="F28" s="403"/>
      <c r="G28" s="403"/>
    </row>
    <row r="29" spans="1:7" s="344" customFormat="1">
      <c r="A29" s="394"/>
      <c r="B29" s="402" t="s">
        <v>1074</v>
      </c>
      <c r="C29" s="403"/>
      <c r="D29" s="404"/>
      <c r="E29" s="407"/>
      <c r="F29" s="403"/>
      <c r="G29" s="403"/>
    </row>
    <row r="30" spans="1:7" s="344" customFormat="1" ht="14.45" customHeight="1">
      <c r="A30" s="514" t="s">
        <v>1134</v>
      </c>
      <c r="B30" s="515"/>
      <c r="C30" s="334"/>
      <c r="D30" s="334"/>
      <c r="E30" s="334"/>
      <c r="F30" s="334"/>
      <c r="G30" s="334"/>
    </row>
    <row r="31" spans="1:7" s="344" customFormat="1">
      <c r="A31" s="406"/>
      <c r="B31" s="402" t="s">
        <v>1075</v>
      </c>
      <c r="C31" s="403"/>
      <c r="D31" s="404"/>
      <c r="E31" s="407"/>
      <c r="F31" s="403"/>
      <c r="G31" s="403"/>
    </row>
    <row r="32" spans="1:7" s="344" customFormat="1">
      <c r="A32" s="406"/>
      <c r="B32" s="402" t="s">
        <v>1076</v>
      </c>
      <c r="C32" s="403"/>
      <c r="D32" s="404"/>
      <c r="E32" s="407"/>
      <c r="F32" s="403"/>
      <c r="G32" s="403"/>
    </row>
    <row r="33" spans="1:7" s="344" customFormat="1">
      <c r="A33" s="408"/>
      <c r="B33" s="402" t="s">
        <v>1077</v>
      </c>
      <c r="C33" s="403"/>
      <c r="D33" s="404"/>
      <c r="E33" s="407"/>
      <c r="F33" s="403"/>
      <c r="G33" s="403"/>
    </row>
    <row r="34" spans="1:7" s="344" customFormat="1" ht="14.45" customHeight="1">
      <c r="A34" s="514" t="s">
        <v>1133</v>
      </c>
      <c r="B34" s="515"/>
      <c r="C34" s="334"/>
      <c r="D34" s="334"/>
      <c r="E34" s="334"/>
      <c r="F34" s="334"/>
      <c r="G34" s="334"/>
    </row>
    <row r="35" spans="1:7" s="344" customFormat="1" ht="14.45" customHeight="1">
      <c r="A35" s="514" t="s">
        <v>1132</v>
      </c>
      <c r="B35" s="515"/>
      <c r="C35" s="334"/>
      <c r="D35" s="334"/>
      <c r="E35" s="334"/>
      <c r="F35" s="334"/>
      <c r="G35" s="334"/>
    </row>
    <row r="36" spans="1:7" s="344" customFormat="1">
      <c r="A36" s="394"/>
      <c r="B36" s="402" t="s">
        <v>1131</v>
      </c>
      <c r="C36" s="403"/>
      <c r="D36" s="404"/>
      <c r="E36" s="407"/>
      <c r="F36" s="403"/>
      <c r="G36" s="403"/>
    </row>
    <row r="37" spans="1:7" s="344" customFormat="1">
      <c r="A37" s="394"/>
      <c r="B37" s="402" t="s">
        <v>1078</v>
      </c>
      <c r="C37" s="403"/>
      <c r="D37" s="404"/>
      <c r="E37" s="407"/>
      <c r="F37" s="403"/>
      <c r="G37" s="403"/>
    </row>
    <row r="38" spans="1:7" s="344" customFormat="1">
      <c r="A38" s="394"/>
      <c r="B38" s="402" t="s">
        <v>1079</v>
      </c>
      <c r="C38" s="403"/>
      <c r="D38" s="404"/>
      <c r="E38" s="407"/>
      <c r="F38" s="403"/>
      <c r="G38" s="403"/>
    </row>
    <row r="39" spans="1:7" s="344" customFormat="1" ht="30.75" customHeight="1">
      <c r="A39" s="519" t="s">
        <v>1130</v>
      </c>
      <c r="B39" s="520"/>
      <c r="C39" s="334"/>
      <c r="D39" s="334"/>
      <c r="E39" s="334"/>
      <c r="F39" s="334"/>
      <c r="G39" s="334"/>
    </row>
    <row r="40" spans="1:7" s="344" customFormat="1">
      <c r="A40" s="394"/>
      <c r="B40" s="402" t="s">
        <v>1129</v>
      </c>
      <c r="C40" s="403"/>
      <c r="D40" s="404"/>
      <c r="E40" s="407"/>
      <c r="F40" s="403"/>
      <c r="G40" s="403"/>
    </row>
    <row r="41" spans="1:7" s="344" customFormat="1">
      <c r="A41" s="394"/>
      <c r="B41" s="402" t="s">
        <v>1127</v>
      </c>
      <c r="C41" s="403"/>
      <c r="D41" s="404"/>
      <c r="E41" s="407"/>
      <c r="F41" s="403"/>
      <c r="G41" s="403"/>
    </row>
    <row r="42" spans="1:7" s="344" customFormat="1">
      <c r="A42" s="406"/>
      <c r="B42" s="402" t="s">
        <v>1033</v>
      </c>
      <c r="C42" s="403"/>
      <c r="D42" s="404"/>
      <c r="E42" s="407"/>
      <c r="F42" s="403"/>
      <c r="G42" s="403"/>
    </row>
    <row r="43" spans="1:7" s="344" customFormat="1" ht="14.45" customHeight="1">
      <c r="A43" s="514" t="s">
        <v>1086</v>
      </c>
      <c r="B43" s="515"/>
      <c r="C43" s="334"/>
      <c r="D43" s="334"/>
      <c r="E43" s="334"/>
      <c r="F43" s="334"/>
      <c r="G43" s="334"/>
    </row>
    <row r="44" spans="1:7" s="344" customFormat="1">
      <c r="A44" s="394"/>
      <c r="B44" s="402" t="s">
        <v>1129</v>
      </c>
      <c r="C44" s="403"/>
      <c r="D44" s="404"/>
      <c r="E44" s="407"/>
      <c r="F44" s="403"/>
      <c r="G44" s="403"/>
    </row>
    <row r="45" spans="1:7" s="344" customFormat="1">
      <c r="A45" s="394"/>
      <c r="B45" s="402" t="s">
        <v>1127</v>
      </c>
      <c r="C45" s="403"/>
      <c r="D45" s="404"/>
      <c r="E45" s="407"/>
      <c r="F45" s="403"/>
      <c r="G45" s="403"/>
    </row>
    <row r="46" spans="1:7" s="344" customFormat="1" ht="14.45" customHeight="1">
      <c r="A46" s="514" t="s">
        <v>1128</v>
      </c>
      <c r="B46" s="515"/>
      <c r="C46" s="334"/>
      <c r="D46" s="334"/>
      <c r="E46" s="334"/>
      <c r="F46" s="334"/>
      <c r="G46" s="334"/>
    </row>
    <row r="47" spans="1:7" s="344" customFormat="1">
      <c r="A47" s="394"/>
      <c r="B47" s="402" t="s">
        <v>1126</v>
      </c>
      <c r="C47" s="403"/>
      <c r="D47" s="404"/>
      <c r="E47" s="407"/>
      <c r="F47" s="403"/>
      <c r="G47" s="403"/>
    </row>
    <row r="48" spans="1:7" s="344" customFormat="1">
      <c r="A48" s="394"/>
      <c r="B48" s="402" t="s">
        <v>1125</v>
      </c>
      <c r="C48" s="403"/>
      <c r="D48" s="404"/>
      <c r="E48" s="407"/>
      <c r="F48" s="403"/>
      <c r="G48" s="403"/>
    </row>
    <row r="49" spans="1:7" s="344" customFormat="1" ht="14.45" customHeight="1">
      <c r="A49" s="514" t="s">
        <v>1087</v>
      </c>
      <c r="B49" s="515"/>
      <c r="C49" s="334"/>
      <c r="D49" s="334"/>
      <c r="E49" s="334"/>
      <c r="F49" s="334"/>
      <c r="G49" s="334"/>
    </row>
    <row r="50" spans="1:7" s="344" customFormat="1">
      <c r="A50" s="394"/>
      <c r="B50" s="402" t="s">
        <v>1123</v>
      </c>
      <c r="C50" s="403"/>
      <c r="D50" s="404"/>
      <c r="E50" s="407"/>
      <c r="F50" s="403"/>
      <c r="G50" s="403"/>
    </row>
    <row r="51" spans="1:7" s="344" customFormat="1">
      <c r="A51" s="408"/>
      <c r="B51" s="402" t="s">
        <v>1124</v>
      </c>
      <c r="C51" s="403"/>
      <c r="D51" s="404"/>
      <c r="E51" s="407"/>
      <c r="F51" s="403"/>
      <c r="G51" s="403"/>
    </row>
    <row r="52" spans="1:7" s="344" customFormat="1" ht="14.25">
      <c r="A52" s="345"/>
      <c r="B52" s="346"/>
      <c r="C52" s="347"/>
      <c r="D52" s="348"/>
      <c r="E52" s="347"/>
      <c r="F52" s="347"/>
      <c r="G52" s="347"/>
    </row>
    <row r="53" spans="1:7" s="344" customFormat="1" ht="14.25">
      <c r="A53" s="345"/>
      <c r="B53" s="346"/>
      <c r="C53" s="347"/>
      <c r="D53" s="348"/>
      <c r="E53" s="347"/>
      <c r="F53" s="347"/>
      <c r="G53" s="347"/>
    </row>
    <row r="54" spans="1:7" s="350" customFormat="1">
      <c r="A54" s="349"/>
      <c r="B54" s="349"/>
      <c r="C54" s="347"/>
      <c r="D54" s="348"/>
      <c r="E54" s="347"/>
      <c r="F54" s="347"/>
      <c r="G54" s="347"/>
    </row>
    <row r="55" spans="1:7" s="350" customFormat="1">
      <c r="A55" s="349"/>
      <c r="B55" s="349"/>
      <c r="C55" s="347"/>
      <c r="D55" s="348"/>
      <c r="E55" s="347"/>
      <c r="F55" s="347"/>
      <c r="G55" s="347"/>
    </row>
    <row r="56" spans="1:7" s="350" customFormat="1">
      <c r="A56" s="349"/>
      <c r="B56" s="349"/>
      <c r="C56" s="347"/>
      <c r="D56" s="348"/>
      <c r="E56" s="347"/>
      <c r="F56" s="347"/>
      <c r="G56" s="347"/>
    </row>
    <row r="57" spans="1:7" s="351" customFormat="1" ht="15.75">
      <c r="B57" s="358"/>
      <c r="C57" s="352"/>
      <c r="D57" s="352"/>
      <c r="E57" s="357"/>
      <c r="F57" s="352"/>
      <c r="G57" s="352"/>
    </row>
    <row r="58" spans="1:7">
      <c r="B58" s="353"/>
      <c r="E58" s="354"/>
      <c r="F58" s="354"/>
      <c r="G58" s="342"/>
    </row>
    <row r="59" spans="1:7">
      <c r="E59" s="354"/>
    </row>
    <row r="60" spans="1:7">
      <c r="B60" s="353"/>
      <c r="E60" s="354"/>
    </row>
    <row r="61" spans="1:7"/>
    <row r="62" spans="1:7" ht="44.25">
      <c r="D62" s="355"/>
    </row>
    <row r="63" spans="1:7"/>
    <row r="64" spans="1:7" ht="15" customHeight="1">
      <c r="E64" s="356"/>
      <c r="F64" s="356"/>
      <c r="G64" s="356"/>
    </row>
    <row r="65" spans="4:7" ht="15" hidden="1" customHeight="1">
      <c r="D65" s="356"/>
      <c r="E65" s="356"/>
      <c r="F65" s="356"/>
      <c r="G65" s="356"/>
    </row>
    <row r="66" spans="4:7" ht="15" hidden="1" customHeight="1">
      <c r="D66" s="356"/>
      <c r="E66" s="356"/>
      <c r="F66" s="356"/>
      <c r="G66" s="356"/>
    </row>
    <row r="67" spans="4:7" ht="15" hidden="1" customHeight="1">
      <c r="D67" s="356"/>
      <c r="E67" s="356"/>
      <c r="F67" s="356"/>
      <c r="G67" s="356"/>
    </row>
    <row r="68" spans="4:7"/>
    <row r="69" spans="4:7"/>
    <row r="70" spans="4:7"/>
    <row r="71" spans="4:7"/>
    <row r="72" spans="4:7"/>
    <row r="73" spans="4:7"/>
    <row r="74" spans="4:7"/>
    <row r="75" spans="4:7"/>
    <row r="76" spans="4:7"/>
    <row r="77" spans="4:7"/>
    <row r="78" spans="4:7"/>
    <row r="79" spans="4:7"/>
    <row r="80" spans="4:7"/>
    <row r="81"/>
    <row r="82"/>
    <row r="83"/>
    <row r="84"/>
    <row r="85"/>
    <row r="86"/>
    <row r="87"/>
    <row r="88"/>
    <row r="89"/>
    <row r="90"/>
    <row r="91"/>
    <row r="92"/>
    <row r="93"/>
    <row r="94"/>
    <row r="95" hidden="1"/>
    <row r="96" hidden="1"/>
    <row r="97" hidden="1"/>
    <row r="98" hidden="1"/>
    <row r="99" hidden="1"/>
    <row r="100" hidden="1"/>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ht="15" customHeight="1"/>
  </sheetData>
  <sheetProtection algorithmName="SHA-512" hashValue="OKyVsuOjLhDcTeNajJTilsjJxft8oCQTTVVfBqJfpPg+qvlgWumR69+Eis6X4W0xCaZemufUD4D601F7tPLxKQ==" saltValue="MqwiKDq7WQGqOzidD9CC7A==" spinCount="100000" sheet="1" objects="1" scenarios="1"/>
  <mergeCells count="14">
    <mergeCell ref="A1:G1"/>
    <mergeCell ref="A3:B3"/>
    <mergeCell ref="A5:B5"/>
    <mergeCell ref="A39:B39"/>
    <mergeCell ref="A2:G2"/>
    <mergeCell ref="A43:B43"/>
    <mergeCell ref="A46:B46"/>
    <mergeCell ref="A49:B49"/>
    <mergeCell ref="A8:B8"/>
    <mergeCell ref="A24:B24"/>
    <mergeCell ref="A26:B26"/>
    <mergeCell ref="A30:B30"/>
    <mergeCell ref="A34:B34"/>
    <mergeCell ref="A35:B35"/>
  </mergeCells>
  <pageMargins left="0.51181102362204722" right="0.51181102362204722" top="0.74803149606299213" bottom="0.74803149606299213" header="0.31496062992125984" footer="0.31496062992125984"/>
  <pageSetup scale="70" orientation="portrait" horizontalDpi="4294967295" verticalDpi="4294967295" r:id="rId1"/>
  <headerFooter>
    <oddFooter>&amp;L&amp;"-,Cursiva"&amp;10Ejercicio Fiscal 2019&amp;R&amp;"-,Cursiva"&amp;10Página &amp;P de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249977111117893"/>
  </sheetPr>
  <dimension ref="A1:DU160"/>
  <sheetViews>
    <sheetView showGridLines="0" zoomScaleNormal="100" workbookViewId="0">
      <selection activeCell="A8" sqref="A8:O8"/>
    </sheetView>
  </sheetViews>
  <sheetFormatPr baseColWidth="10" defaultRowHeight="15"/>
  <cols>
    <col min="1" max="9" width="1.7109375" customWidth="1"/>
    <col min="10" max="11" width="3.140625" customWidth="1"/>
    <col min="12" max="12" width="1.7109375" customWidth="1"/>
    <col min="13" max="13" width="3.140625" customWidth="1"/>
    <col min="14" max="14" width="3" customWidth="1"/>
    <col min="15" max="15" width="4" customWidth="1"/>
    <col min="16" max="25" width="1.7109375" customWidth="1"/>
    <col min="26" max="26" width="3.5703125" customWidth="1"/>
    <col min="27" max="27" width="1.7109375" customWidth="1"/>
    <col min="28" max="28" width="5.28515625" customWidth="1"/>
    <col min="29" max="39" width="1.7109375" customWidth="1"/>
    <col min="40" max="40" width="3.5703125" customWidth="1"/>
    <col min="41" max="57" width="1.7109375" customWidth="1"/>
    <col min="58" max="58" width="2.5703125" customWidth="1"/>
    <col min="59" max="105" width="1.7109375" customWidth="1"/>
    <col min="106" max="106" width="1" customWidth="1"/>
    <col min="107" max="107" width="1.7109375" customWidth="1"/>
    <col min="108" max="108" width="0.42578125" customWidth="1"/>
    <col min="109" max="120" width="1.7109375" customWidth="1"/>
  </cols>
  <sheetData>
    <row r="1" spans="1:125" ht="24" customHeight="1" thickTop="1">
      <c r="A1" s="590" t="s">
        <v>913</v>
      </c>
      <c r="B1" s="591"/>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2"/>
    </row>
    <row r="2" spans="1:125" ht="17.25" customHeight="1">
      <c r="A2" s="606" t="s">
        <v>1155</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c r="CE2" s="607"/>
      <c r="CF2" s="607"/>
      <c r="CG2" s="607"/>
      <c r="CH2" s="607"/>
      <c r="CI2" s="607"/>
      <c r="CJ2" s="607"/>
      <c r="CK2" s="607"/>
      <c r="CL2" s="607"/>
      <c r="CM2" s="607"/>
      <c r="CN2" s="607"/>
      <c r="CO2" s="607"/>
      <c r="CP2" s="607"/>
      <c r="CQ2" s="607"/>
      <c r="CR2" s="607"/>
      <c r="CS2" s="607"/>
      <c r="CT2" s="607"/>
      <c r="CU2" s="607"/>
      <c r="CV2" s="607"/>
      <c r="CW2" s="607"/>
      <c r="CX2" s="607"/>
      <c r="CY2" s="607"/>
      <c r="CZ2" s="607"/>
      <c r="DA2" s="607"/>
      <c r="DB2" s="607"/>
      <c r="DC2" s="607"/>
      <c r="DD2" s="607"/>
      <c r="DE2" s="608"/>
    </row>
    <row r="3" spans="1:125" s="1" customFormat="1" ht="3" customHeight="1">
      <c r="A3" s="60"/>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2"/>
      <c r="DC3" s="62"/>
      <c r="DD3" s="62"/>
      <c r="DE3" s="63"/>
    </row>
    <row r="4" spans="1:125" ht="15" customHeight="1">
      <c r="A4" s="593" t="s">
        <v>564</v>
      </c>
      <c r="B4" s="594"/>
      <c r="C4" s="594"/>
      <c r="D4" s="594"/>
      <c r="E4" s="594"/>
      <c r="F4" s="594"/>
      <c r="G4" s="594"/>
      <c r="H4" s="594"/>
      <c r="I4" s="594"/>
      <c r="J4" s="594"/>
      <c r="K4" s="594"/>
      <c r="L4" s="594"/>
      <c r="M4" s="594"/>
      <c r="N4" s="594"/>
      <c r="O4" s="594"/>
      <c r="P4" s="594" t="s">
        <v>565</v>
      </c>
      <c r="Q4" s="594"/>
      <c r="R4" s="594"/>
      <c r="S4" s="594"/>
      <c r="T4" s="594"/>
      <c r="U4" s="594"/>
      <c r="V4" s="594"/>
      <c r="W4" s="594"/>
      <c r="X4" s="594"/>
      <c r="Y4" s="594"/>
      <c r="Z4" s="594"/>
      <c r="AA4" s="594"/>
      <c r="AB4" s="594"/>
      <c r="AC4" s="594"/>
      <c r="AD4" s="594" t="s">
        <v>30</v>
      </c>
      <c r="AE4" s="594"/>
      <c r="AF4" s="594"/>
      <c r="AG4" s="595" t="s">
        <v>569</v>
      </c>
      <c r="AH4" s="595"/>
      <c r="AI4" s="595"/>
      <c r="AJ4" s="596"/>
      <c r="AK4" s="574" t="s">
        <v>568</v>
      </c>
      <c r="AL4" s="575"/>
      <c r="AM4" s="575"/>
      <c r="AN4" s="575"/>
      <c r="AO4" s="575"/>
      <c r="AP4" s="575"/>
      <c r="AQ4" s="575"/>
      <c r="AR4" s="575"/>
      <c r="AS4" s="575"/>
      <c r="AT4" s="575"/>
      <c r="AU4" s="575"/>
      <c r="AV4" s="575"/>
      <c r="AW4" s="575"/>
      <c r="AX4" s="576"/>
      <c r="AY4" s="574">
        <v>131</v>
      </c>
      <c r="AZ4" s="575"/>
      <c r="BA4" s="575"/>
      <c r="BB4" s="575"/>
      <c r="BC4" s="575"/>
      <c r="BD4" s="575"/>
      <c r="BE4" s="575"/>
      <c r="BF4" s="576"/>
      <c r="BG4" s="574">
        <v>132</v>
      </c>
      <c r="BH4" s="575"/>
      <c r="BI4" s="575"/>
      <c r="BJ4" s="575"/>
      <c r="BK4" s="575"/>
      <c r="BL4" s="575"/>
      <c r="BM4" s="575"/>
      <c r="BN4" s="576"/>
      <c r="BO4" s="574">
        <v>132</v>
      </c>
      <c r="BP4" s="575"/>
      <c r="BQ4" s="575"/>
      <c r="BR4" s="575"/>
      <c r="BS4" s="575"/>
      <c r="BT4" s="575"/>
      <c r="BU4" s="575"/>
      <c r="BV4" s="576"/>
      <c r="BW4" s="574">
        <v>133</v>
      </c>
      <c r="BX4" s="575"/>
      <c r="BY4" s="575"/>
      <c r="BZ4" s="575"/>
      <c r="CA4" s="575"/>
      <c r="CB4" s="575"/>
      <c r="CC4" s="575"/>
      <c r="CD4" s="576"/>
      <c r="CE4" s="574">
        <v>134</v>
      </c>
      <c r="CF4" s="575"/>
      <c r="CG4" s="575"/>
      <c r="CH4" s="575"/>
      <c r="CI4" s="575"/>
      <c r="CJ4" s="575"/>
      <c r="CK4" s="575"/>
      <c r="CL4" s="575"/>
      <c r="CM4" s="576"/>
      <c r="CN4" s="597" t="s">
        <v>1145</v>
      </c>
      <c r="CO4" s="598"/>
      <c r="CP4" s="598"/>
      <c r="CQ4" s="598"/>
      <c r="CR4" s="598"/>
      <c r="CS4" s="598"/>
      <c r="CT4" s="598"/>
      <c r="CU4" s="599"/>
      <c r="CV4" s="597" t="s">
        <v>853</v>
      </c>
      <c r="CW4" s="598"/>
      <c r="CX4" s="598"/>
      <c r="CY4" s="598"/>
      <c r="CZ4" s="598"/>
      <c r="DA4" s="598"/>
      <c r="DB4" s="598"/>
      <c r="DC4" s="598"/>
      <c r="DD4" s="598"/>
      <c r="DE4" s="603"/>
    </row>
    <row r="5" spans="1:125" ht="12.75" customHeight="1">
      <c r="A5" s="593"/>
      <c r="B5" s="594"/>
      <c r="C5" s="594"/>
      <c r="D5" s="594"/>
      <c r="E5" s="594"/>
      <c r="F5" s="594"/>
      <c r="G5" s="594"/>
      <c r="H5" s="594"/>
      <c r="I5" s="594"/>
      <c r="J5" s="594"/>
      <c r="K5" s="594"/>
      <c r="L5" s="594"/>
      <c r="M5" s="594"/>
      <c r="N5" s="594"/>
      <c r="O5" s="594"/>
      <c r="P5" s="594"/>
      <c r="Q5" s="594"/>
      <c r="R5" s="594"/>
      <c r="S5" s="594"/>
      <c r="T5" s="594"/>
      <c r="U5" s="594"/>
      <c r="V5" s="594"/>
      <c r="W5" s="594"/>
      <c r="X5" s="594"/>
      <c r="Y5" s="594"/>
      <c r="Z5" s="594"/>
      <c r="AA5" s="594"/>
      <c r="AB5" s="594"/>
      <c r="AC5" s="594"/>
      <c r="AD5" s="594"/>
      <c r="AE5" s="594"/>
      <c r="AF5" s="594"/>
      <c r="AG5" s="595"/>
      <c r="AH5" s="595"/>
      <c r="AI5" s="595"/>
      <c r="AJ5" s="596"/>
      <c r="AK5" s="577" t="s">
        <v>566</v>
      </c>
      <c r="AL5" s="578"/>
      <c r="AM5" s="578"/>
      <c r="AN5" s="578"/>
      <c r="AO5" s="578"/>
      <c r="AP5" s="578"/>
      <c r="AQ5" s="578"/>
      <c r="AR5" s="578"/>
      <c r="AS5" s="578"/>
      <c r="AT5" s="578"/>
      <c r="AU5" s="578"/>
      <c r="AV5" s="578"/>
      <c r="AW5" s="578"/>
      <c r="AX5" s="579"/>
      <c r="AY5" s="580" t="s">
        <v>570</v>
      </c>
      <c r="AZ5" s="581"/>
      <c r="BA5" s="581"/>
      <c r="BB5" s="581"/>
      <c r="BC5" s="581"/>
      <c r="BD5" s="581"/>
      <c r="BE5" s="581"/>
      <c r="BF5" s="582"/>
      <c r="BG5" s="580" t="s">
        <v>854</v>
      </c>
      <c r="BH5" s="581"/>
      <c r="BI5" s="581"/>
      <c r="BJ5" s="581"/>
      <c r="BK5" s="581"/>
      <c r="BL5" s="581"/>
      <c r="BM5" s="581"/>
      <c r="BN5" s="582"/>
      <c r="BO5" s="580" t="s">
        <v>856</v>
      </c>
      <c r="BP5" s="581"/>
      <c r="BQ5" s="581"/>
      <c r="BR5" s="581"/>
      <c r="BS5" s="581"/>
      <c r="BT5" s="581"/>
      <c r="BU5" s="581"/>
      <c r="BV5" s="582"/>
      <c r="BW5" s="580" t="s">
        <v>852</v>
      </c>
      <c r="BX5" s="584"/>
      <c r="BY5" s="584"/>
      <c r="BZ5" s="584"/>
      <c r="CA5" s="584"/>
      <c r="CB5" s="584"/>
      <c r="CC5" s="584"/>
      <c r="CD5" s="585"/>
      <c r="CE5" s="583" t="s">
        <v>156</v>
      </c>
      <c r="CF5" s="584"/>
      <c r="CG5" s="584"/>
      <c r="CH5" s="584"/>
      <c r="CI5" s="584"/>
      <c r="CJ5" s="584"/>
      <c r="CK5" s="584"/>
      <c r="CL5" s="584"/>
      <c r="CM5" s="585"/>
      <c r="CN5" s="580"/>
      <c r="CO5" s="581"/>
      <c r="CP5" s="581"/>
      <c r="CQ5" s="581"/>
      <c r="CR5" s="581"/>
      <c r="CS5" s="581"/>
      <c r="CT5" s="581"/>
      <c r="CU5" s="582"/>
      <c r="CV5" s="580"/>
      <c r="CW5" s="581"/>
      <c r="CX5" s="581"/>
      <c r="CY5" s="581"/>
      <c r="CZ5" s="581"/>
      <c r="DA5" s="581"/>
      <c r="DB5" s="581"/>
      <c r="DC5" s="581"/>
      <c r="DD5" s="581"/>
      <c r="DE5" s="604"/>
    </row>
    <row r="6" spans="1:125" ht="44.25" customHeight="1">
      <c r="A6" s="593"/>
      <c r="B6" s="594"/>
      <c r="C6" s="594"/>
      <c r="D6" s="594"/>
      <c r="E6" s="594"/>
      <c r="F6" s="594"/>
      <c r="G6" s="594"/>
      <c r="H6" s="594"/>
      <c r="I6" s="594"/>
      <c r="J6" s="594"/>
      <c r="K6" s="594"/>
      <c r="L6" s="594"/>
      <c r="M6" s="594"/>
      <c r="N6" s="594"/>
      <c r="O6" s="594"/>
      <c r="P6" s="594"/>
      <c r="Q6" s="594"/>
      <c r="R6" s="594"/>
      <c r="S6" s="594"/>
      <c r="T6" s="594"/>
      <c r="U6" s="594"/>
      <c r="V6" s="594"/>
      <c r="W6" s="594"/>
      <c r="X6" s="594"/>
      <c r="Y6" s="594"/>
      <c r="Z6" s="594"/>
      <c r="AA6" s="594"/>
      <c r="AB6" s="594"/>
      <c r="AC6" s="594"/>
      <c r="AD6" s="594"/>
      <c r="AE6" s="594"/>
      <c r="AF6" s="594"/>
      <c r="AG6" s="595"/>
      <c r="AH6" s="595"/>
      <c r="AI6" s="595"/>
      <c r="AJ6" s="595"/>
      <c r="AK6" s="586" t="s">
        <v>567</v>
      </c>
      <c r="AL6" s="586"/>
      <c r="AM6" s="586"/>
      <c r="AN6" s="586"/>
      <c r="AO6" s="586"/>
      <c r="AP6" s="586"/>
      <c r="AQ6" s="586" t="s">
        <v>4</v>
      </c>
      <c r="AR6" s="586"/>
      <c r="AS6" s="586"/>
      <c r="AT6" s="586"/>
      <c r="AU6" s="586"/>
      <c r="AV6" s="586"/>
      <c r="AW6" s="586"/>
      <c r="AX6" s="586"/>
      <c r="AY6" s="587" t="s">
        <v>855</v>
      </c>
      <c r="AZ6" s="588"/>
      <c r="BA6" s="588"/>
      <c r="BB6" s="588"/>
      <c r="BC6" s="588"/>
      <c r="BD6" s="588"/>
      <c r="BE6" s="588"/>
      <c r="BF6" s="589"/>
      <c r="BG6" s="600"/>
      <c r="BH6" s="601"/>
      <c r="BI6" s="601"/>
      <c r="BJ6" s="601"/>
      <c r="BK6" s="601"/>
      <c r="BL6" s="601"/>
      <c r="BM6" s="601"/>
      <c r="BN6" s="602"/>
      <c r="BO6" s="600"/>
      <c r="BP6" s="601"/>
      <c r="BQ6" s="601"/>
      <c r="BR6" s="601"/>
      <c r="BS6" s="601"/>
      <c r="BT6" s="601"/>
      <c r="BU6" s="601"/>
      <c r="BV6" s="602"/>
      <c r="BW6" s="577"/>
      <c r="BX6" s="578"/>
      <c r="BY6" s="578"/>
      <c r="BZ6" s="578"/>
      <c r="CA6" s="578"/>
      <c r="CB6" s="578"/>
      <c r="CC6" s="578"/>
      <c r="CD6" s="579"/>
      <c r="CE6" s="577"/>
      <c r="CF6" s="578"/>
      <c r="CG6" s="578"/>
      <c r="CH6" s="578"/>
      <c r="CI6" s="578"/>
      <c r="CJ6" s="578"/>
      <c r="CK6" s="578"/>
      <c r="CL6" s="578"/>
      <c r="CM6" s="579"/>
      <c r="CN6" s="600"/>
      <c r="CO6" s="601"/>
      <c r="CP6" s="601"/>
      <c r="CQ6" s="601"/>
      <c r="CR6" s="601"/>
      <c r="CS6" s="601"/>
      <c r="CT6" s="601"/>
      <c r="CU6" s="602"/>
      <c r="CV6" s="600"/>
      <c r="CW6" s="601"/>
      <c r="CX6" s="601"/>
      <c r="CY6" s="601"/>
      <c r="CZ6" s="601"/>
      <c r="DA6" s="601"/>
      <c r="DB6" s="601"/>
      <c r="DC6" s="601"/>
      <c r="DD6" s="601"/>
      <c r="DE6" s="605"/>
    </row>
    <row r="7" spans="1:125" s="2" customFormat="1" ht="6" hidden="1" customHeight="1">
      <c r="A7" s="38"/>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40">
        <v>35480</v>
      </c>
      <c r="AH7" s="40"/>
      <c r="AI7" s="40"/>
      <c r="AJ7" s="40"/>
      <c r="AK7" s="568"/>
      <c r="AL7" s="568"/>
      <c r="AM7" s="568"/>
      <c r="AN7" s="568"/>
      <c r="AO7" s="568"/>
      <c r="AP7" s="568"/>
      <c r="AQ7" s="569"/>
      <c r="AR7" s="569"/>
      <c r="AS7" s="569"/>
      <c r="AT7" s="569"/>
      <c r="AU7" s="569"/>
      <c r="AV7" s="569"/>
      <c r="AW7" s="569"/>
      <c r="AX7" s="56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41"/>
    </row>
    <row r="8" spans="1:125" s="2" customFormat="1" ht="23.25" customHeight="1">
      <c r="A8" s="555"/>
      <c r="B8" s="556"/>
      <c r="C8" s="556"/>
      <c r="D8" s="556"/>
      <c r="E8" s="556"/>
      <c r="F8" s="556"/>
      <c r="G8" s="556"/>
      <c r="H8" s="556"/>
      <c r="I8" s="556"/>
      <c r="J8" s="556"/>
      <c r="K8" s="556"/>
      <c r="L8" s="556"/>
      <c r="M8" s="556"/>
      <c r="N8" s="556"/>
      <c r="O8" s="557"/>
      <c r="P8" s="540"/>
      <c r="Q8" s="540"/>
      <c r="R8" s="540"/>
      <c r="S8" s="540"/>
      <c r="T8" s="540"/>
      <c r="U8" s="540"/>
      <c r="V8" s="540"/>
      <c r="W8" s="540"/>
      <c r="X8" s="540"/>
      <c r="Y8" s="540"/>
      <c r="Z8" s="540"/>
      <c r="AA8" s="540"/>
      <c r="AB8" s="540"/>
      <c r="AC8" s="540"/>
      <c r="AD8" s="541"/>
      <c r="AE8" s="541"/>
      <c r="AF8" s="541"/>
      <c r="AG8" s="542"/>
      <c r="AH8" s="542"/>
      <c r="AI8" s="542"/>
      <c r="AJ8" s="542"/>
      <c r="AK8" s="570"/>
      <c r="AL8" s="570"/>
      <c r="AM8" s="570"/>
      <c r="AN8" s="570"/>
      <c r="AO8" s="570"/>
      <c r="AP8" s="570"/>
      <c r="AQ8" s="524">
        <f>AG8*AK8*12</f>
        <v>0</v>
      </c>
      <c r="AR8" s="524"/>
      <c r="AS8" s="524"/>
      <c r="AT8" s="524"/>
      <c r="AU8" s="524"/>
      <c r="AV8" s="524"/>
      <c r="AW8" s="524"/>
      <c r="AX8" s="524"/>
      <c r="AY8" s="526"/>
      <c r="AZ8" s="526"/>
      <c r="BA8" s="526"/>
      <c r="BB8" s="526"/>
      <c r="BC8" s="526"/>
      <c r="BD8" s="526"/>
      <c r="BE8" s="526"/>
      <c r="BF8" s="526"/>
      <c r="BG8" s="526"/>
      <c r="BH8" s="526"/>
      <c r="BI8" s="526"/>
      <c r="BJ8" s="526"/>
      <c r="BK8" s="526"/>
      <c r="BL8" s="526"/>
      <c r="BM8" s="526"/>
      <c r="BN8" s="526"/>
      <c r="BO8" s="524">
        <f>AQ8/365*50</f>
        <v>0</v>
      </c>
      <c r="BP8" s="524"/>
      <c r="BQ8" s="524"/>
      <c r="BR8" s="524"/>
      <c r="BS8" s="524"/>
      <c r="BT8" s="524"/>
      <c r="BU8" s="524"/>
      <c r="BV8" s="524"/>
      <c r="BW8" s="526"/>
      <c r="BX8" s="526"/>
      <c r="BY8" s="526"/>
      <c r="BZ8" s="526"/>
      <c r="CA8" s="526"/>
      <c r="CB8" s="526"/>
      <c r="CC8" s="526"/>
      <c r="CD8" s="526"/>
      <c r="CE8" s="526"/>
      <c r="CF8" s="526"/>
      <c r="CG8" s="526"/>
      <c r="CH8" s="526"/>
      <c r="CI8" s="526"/>
      <c r="CJ8" s="526"/>
      <c r="CK8" s="526"/>
      <c r="CL8" s="526"/>
      <c r="CM8" s="526"/>
      <c r="CN8" s="526"/>
      <c r="CO8" s="526"/>
      <c r="CP8" s="526"/>
      <c r="CQ8" s="526"/>
      <c r="CR8" s="526"/>
      <c r="CS8" s="526"/>
      <c r="CT8" s="526"/>
      <c r="CU8" s="526"/>
      <c r="CV8" s="524">
        <f>SUM(AQ8:CU8)</f>
        <v>0</v>
      </c>
      <c r="CW8" s="524"/>
      <c r="CX8" s="524"/>
      <c r="CY8" s="524"/>
      <c r="CZ8" s="524"/>
      <c r="DA8" s="524"/>
      <c r="DB8" s="524"/>
      <c r="DC8" s="524"/>
      <c r="DD8" s="524"/>
      <c r="DE8" s="525"/>
    </row>
    <row r="9" spans="1:125" s="2" customFormat="1" ht="23.25" customHeight="1">
      <c r="A9" s="555"/>
      <c r="B9" s="556"/>
      <c r="C9" s="556"/>
      <c r="D9" s="556"/>
      <c r="E9" s="556"/>
      <c r="F9" s="556"/>
      <c r="G9" s="556"/>
      <c r="H9" s="556"/>
      <c r="I9" s="556"/>
      <c r="J9" s="556"/>
      <c r="K9" s="556"/>
      <c r="L9" s="556"/>
      <c r="M9" s="556"/>
      <c r="N9" s="556"/>
      <c r="O9" s="557"/>
      <c r="P9" s="540"/>
      <c r="Q9" s="540"/>
      <c r="R9" s="540"/>
      <c r="S9" s="540"/>
      <c r="T9" s="540"/>
      <c r="U9" s="540"/>
      <c r="V9" s="540"/>
      <c r="W9" s="540"/>
      <c r="X9" s="540"/>
      <c r="Y9" s="540"/>
      <c r="Z9" s="540"/>
      <c r="AA9" s="540"/>
      <c r="AB9" s="540"/>
      <c r="AC9" s="540"/>
      <c r="AD9" s="541"/>
      <c r="AE9" s="541"/>
      <c r="AF9" s="541"/>
      <c r="AG9" s="542"/>
      <c r="AH9" s="542"/>
      <c r="AI9" s="542"/>
      <c r="AJ9" s="542"/>
      <c r="AK9" s="549"/>
      <c r="AL9" s="550"/>
      <c r="AM9" s="550"/>
      <c r="AN9" s="550"/>
      <c r="AO9" s="550"/>
      <c r="AP9" s="551"/>
      <c r="AQ9" s="524">
        <f>AG9*AK9*12</f>
        <v>0</v>
      </c>
      <c r="AR9" s="524"/>
      <c r="AS9" s="524"/>
      <c r="AT9" s="524"/>
      <c r="AU9" s="524"/>
      <c r="AV9" s="524"/>
      <c r="AW9" s="524"/>
      <c r="AX9" s="524"/>
      <c r="AY9" s="535"/>
      <c r="AZ9" s="536"/>
      <c r="BA9" s="536"/>
      <c r="BB9" s="536"/>
      <c r="BC9" s="536"/>
      <c r="BD9" s="536"/>
      <c r="BE9" s="536"/>
      <c r="BF9" s="537"/>
      <c r="BG9" s="526"/>
      <c r="BH9" s="526"/>
      <c r="BI9" s="526"/>
      <c r="BJ9" s="526"/>
      <c r="BK9" s="526"/>
      <c r="BL9" s="526"/>
      <c r="BM9" s="526"/>
      <c r="BN9" s="526"/>
      <c r="BO9" s="546">
        <f t="shared" ref="BO9:BO70" si="0">AQ9/365*50</f>
        <v>0</v>
      </c>
      <c r="BP9" s="547"/>
      <c r="BQ9" s="547"/>
      <c r="BR9" s="547"/>
      <c r="BS9" s="547"/>
      <c r="BT9" s="547"/>
      <c r="BU9" s="547"/>
      <c r="BV9" s="548"/>
      <c r="BW9" s="526"/>
      <c r="BX9" s="526"/>
      <c r="BY9" s="526"/>
      <c r="BZ9" s="526"/>
      <c r="CA9" s="526"/>
      <c r="CB9" s="526"/>
      <c r="CC9" s="526"/>
      <c r="CD9" s="526"/>
      <c r="CE9" s="526"/>
      <c r="CF9" s="526"/>
      <c r="CG9" s="526"/>
      <c r="CH9" s="526"/>
      <c r="CI9" s="526"/>
      <c r="CJ9" s="526"/>
      <c r="CK9" s="526"/>
      <c r="CL9" s="526"/>
      <c r="CM9" s="526"/>
      <c r="CN9" s="526"/>
      <c r="CO9" s="526"/>
      <c r="CP9" s="526"/>
      <c r="CQ9" s="526"/>
      <c r="CR9" s="526"/>
      <c r="CS9" s="526"/>
      <c r="CT9" s="526"/>
      <c r="CU9" s="526"/>
      <c r="CV9" s="524">
        <f t="shared" ref="CV9:CV70" si="1">SUM(AQ9:CU9)</f>
        <v>0</v>
      </c>
      <c r="CW9" s="524"/>
      <c r="CX9" s="524"/>
      <c r="CY9" s="524"/>
      <c r="CZ9" s="524"/>
      <c r="DA9" s="524"/>
      <c r="DB9" s="524"/>
      <c r="DC9" s="524"/>
      <c r="DD9" s="524"/>
      <c r="DE9" s="525"/>
      <c r="DU9" s="46"/>
    </row>
    <row r="10" spans="1:125" s="2" customFormat="1" ht="23.25" customHeight="1">
      <c r="A10" s="555"/>
      <c r="B10" s="556"/>
      <c r="C10" s="556"/>
      <c r="D10" s="556"/>
      <c r="E10" s="556"/>
      <c r="F10" s="556"/>
      <c r="G10" s="556"/>
      <c r="H10" s="556"/>
      <c r="I10" s="556"/>
      <c r="J10" s="556"/>
      <c r="K10" s="556"/>
      <c r="L10" s="556"/>
      <c r="M10" s="556"/>
      <c r="N10" s="556"/>
      <c r="O10" s="557"/>
      <c r="P10" s="540"/>
      <c r="Q10" s="540"/>
      <c r="R10" s="540"/>
      <c r="S10" s="540"/>
      <c r="T10" s="540"/>
      <c r="U10" s="540"/>
      <c r="V10" s="540"/>
      <c r="W10" s="540"/>
      <c r="X10" s="540"/>
      <c r="Y10" s="540"/>
      <c r="Z10" s="540"/>
      <c r="AA10" s="540"/>
      <c r="AB10" s="540"/>
      <c r="AC10" s="540"/>
      <c r="AD10" s="541"/>
      <c r="AE10" s="541"/>
      <c r="AF10" s="541"/>
      <c r="AG10" s="542"/>
      <c r="AH10" s="542"/>
      <c r="AI10" s="542"/>
      <c r="AJ10" s="542"/>
      <c r="AK10" s="549"/>
      <c r="AL10" s="550"/>
      <c r="AM10" s="550"/>
      <c r="AN10" s="550"/>
      <c r="AO10" s="550"/>
      <c r="AP10" s="551"/>
      <c r="AQ10" s="524">
        <f t="shared" ref="AQ10:AQ70" si="2">AG10*AK10*12</f>
        <v>0</v>
      </c>
      <c r="AR10" s="524"/>
      <c r="AS10" s="524"/>
      <c r="AT10" s="524"/>
      <c r="AU10" s="524"/>
      <c r="AV10" s="524"/>
      <c r="AW10" s="524"/>
      <c r="AX10" s="524"/>
      <c r="AY10" s="535"/>
      <c r="AZ10" s="536"/>
      <c r="BA10" s="536"/>
      <c r="BB10" s="536"/>
      <c r="BC10" s="536"/>
      <c r="BD10" s="536"/>
      <c r="BE10" s="536"/>
      <c r="BF10" s="537"/>
      <c r="BG10" s="526"/>
      <c r="BH10" s="526"/>
      <c r="BI10" s="526"/>
      <c r="BJ10" s="526"/>
      <c r="BK10" s="526"/>
      <c r="BL10" s="526"/>
      <c r="BM10" s="526"/>
      <c r="BN10" s="526"/>
      <c r="BO10" s="546">
        <f t="shared" si="0"/>
        <v>0</v>
      </c>
      <c r="BP10" s="547"/>
      <c r="BQ10" s="547"/>
      <c r="BR10" s="547"/>
      <c r="BS10" s="547"/>
      <c r="BT10" s="547"/>
      <c r="BU10" s="547"/>
      <c r="BV10" s="548"/>
      <c r="BW10" s="526"/>
      <c r="BX10" s="526"/>
      <c r="BY10" s="526"/>
      <c r="BZ10" s="526"/>
      <c r="CA10" s="526"/>
      <c r="CB10" s="526"/>
      <c r="CC10" s="526"/>
      <c r="CD10" s="526"/>
      <c r="CE10" s="526"/>
      <c r="CF10" s="526"/>
      <c r="CG10" s="526"/>
      <c r="CH10" s="526"/>
      <c r="CI10" s="526"/>
      <c r="CJ10" s="526"/>
      <c r="CK10" s="526"/>
      <c r="CL10" s="526"/>
      <c r="CM10" s="526"/>
      <c r="CN10" s="526"/>
      <c r="CO10" s="526"/>
      <c r="CP10" s="526"/>
      <c r="CQ10" s="526"/>
      <c r="CR10" s="526"/>
      <c r="CS10" s="526"/>
      <c r="CT10" s="526"/>
      <c r="CU10" s="526"/>
      <c r="CV10" s="524">
        <f t="shared" si="1"/>
        <v>0</v>
      </c>
      <c r="CW10" s="524"/>
      <c r="CX10" s="524"/>
      <c r="CY10" s="524"/>
      <c r="CZ10" s="524"/>
      <c r="DA10" s="524"/>
      <c r="DB10" s="524"/>
      <c r="DC10" s="524"/>
      <c r="DD10" s="524"/>
      <c r="DE10" s="525"/>
      <c r="DU10" s="46"/>
    </row>
    <row r="11" spans="1:125" s="2" customFormat="1" ht="23.25" customHeight="1">
      <c r="A11" s="555"/>
      <c r="B11" s="556"/>
      <c r="C11" s="556"/>
      <c r="D11" s="556"/>
      <c r="E11" s="556"/>
      <c r="F11" s="556"/>
      <c r="G11" s="556"/>
      <c r="H11" s="556"/>
      <c r="I11" s="556"/>
      <c r="J11" s="556"/>
      <c r="K11" s="556"/>
      <c r="L11" s="556"/>
      <c r="M11" s="556"/>
      <c r="N11" s="556"/>
      <c r="O11" s="557"/>
      <c r="P11" s="540"/>
      <c r="Q11" s="540"/>
      <c r="R11" s="540"/>
      <c r="S11" s="540"/>
      <c r="T11" s="540"/>
      <c r="U11" s="540"/>
      <c r="V11" s="540"/>
      <c r="W11" s="540"/>
      <c r="X11" s="540"/>
      <c r="Y11" s="540"/>
      <c r="Z11" s="540"/>
      <c r="AA11" s="540"/>
      <c r="AB11" s="540"/>
      <c r="AC11" s="540"/>
      <c r="AD11" s="541"/>
      <c r="AE11" s="541"/>
      <c r="AF11" s="541"/>
      <c r="AG11" s="542"/>
      <c r="AH11" s="542"/>
      <c r="AI11" s="542"/>
      <c r="AJ11" s="542"/>
      <c r="AK11" s="549"/>
      <c r="AL11" s="550"/>
      <c r="AM11" s="550"/>
      <c r="AN11" s="550"/>
      <c r="AO11" s="550"/>
      <c r="AP11" s="551"/>
      <c r="AQ11" s="524">
        <f t="shared" si="2"/>
        <v>0</v>
      </c>
      <c r="AR11" s="524"/>
      <c r="AS11" s="524"/>
      <c r="AT11" s="524"/>
      <c r="AU11" s="524"/>
      <c r="AV11" s="524"/>
      <c r="AW11" s="524"/>
      <c r="AX11" s="524"/>
      <c r="AY11" s="571"/>
      <c r="AZ11" s="572"/>
      <c r="BA11" s="572"/>
      <c r="BB11" s="572"/>
      <c r="BC11" s="572"/>
      <c r="BD11" s="572"/>
      <c r="BE11" s="572"/>
      <c r="BF11" s="573"/>
      <c r="BG11" s="526"/>
      <c r="BH11" s="526"/>
      <c r="BI11" s="526"/>
      <c r="BJ11" s="526"/>
      <c r="BK11" s="526"/>
      <c r="BL11" s="526"/>
      <c r="BM11" s="526"/>
      <c r="BN11" s="526"/>
      <c r="BO11" s="546">
        <f t="shared" si="0"/>
        <v>0</v>
      </c>
      <c r="BP11" s="547"/>
      <c r="BQ11" s="547"/>
      <c r="BR11" s="547"/>
      <c r="BS11" s="547"/>
      <c r="BT11" s="547"/>
      <c r="BU11" s="547"/>
      <c r="BV11" s="548"/>
      <c r="BW11" s="526"/>
      <c r="BX11" s="526"/>
      <c r="BY11" s="526"/>
      <c r="BZ11" s="526"/>
      <c r="CA11" s="526"/>
      <c r="CB11" s="526"/>
      <c r="CC11" s="526"/>
      <c r="CD11" s="526"/>
      <c r="CE11" s="526"/>
      <c r="CF11" s="526"/>
      <c r="CG11" s="526"/>
      <c r="CH11" s="526"/>
      <c r="CI11" s="526"/>
      <c r="CJ11" s="526"/>
      <c r="CK11" s="526"/>
      <c r="CL11" s="526"/>
      <c r="CM11" s="526"/>
      <c r="CN11" s="526"/>
      <c r="CO11" s="526"/>
      <c r="CP11" s="526"/>
      <c r="CQ11" s="526"/>
      <c r="CR11" s="526"/>
      <c r="CS11" s="526"/>
      <c r="CT11" s="526"/>
      <c r="CU11" s="526"/>
      <c r="CV11" s="524">
        <f t="shared" si="1"/>
        <v>0</v>
      </c>
      <c r="CW11" s="524"/>
      <c r="CX11" s="524"/>
      <c r="CY11" s="524"/>
      <c r="CZ11" s="524"/>
      <c r="DA11" s="524"/>
      <c r="DB11" s="524"/>
      <c r="DC11" s="524"/>
      <c r="DD11" s="524"/>
      <c r="DE11" s="525"/>
      <c r="DU11" s="47"/>
    </row>
    <row r="12" spans="1:125" s="2" customFormat="1" ht="23.25" customHeight="1">
      <c r="A12" s="555"/>
      <c r="B12" s="556"/>
      <c r="C12" s="556"/>
      <c r="D12" s="556"/>
      <c r="E12" s="556"/>
      <c r="F12" s="556"/>
      <c r="G12" s="556"/>
      <c r="H12" s="556"/>
      <c r="I12" s="556"/>
      <c r="J12" s="556"/>
      <c r="K12" s="556"/>
      <c r="L12" s="556"/>
      <c r="M12" s="556"/>
      <c r="N12" s="556"/>
      <c r="O12" s="557"/>
      <c r="P12" s="540"/>
      <c r="Q12" s="540"/>
      <c r="R12" s="540"/>
      <c r="S12" s="540"/>
      <c r="T12" s="540"/>
      <c r="U12" s="540"/>
      <c r="V12" s="540"/>
      <c r="W12" s="540"/>
      <c r="X12" s="540"/>
      <c r="Y12" s="540"/>
      <c r="Z12" s="540"/>
      <c r="AA12" s="540"/>
      <c r="AB12" s="540"/>
      <c r="AC12" s="540"/>
      <c r="AD12" s="541"/>
      <c r="AE12" s="541"/>
      <c r="AF12" s="541"/>
      <c r="AG12" s="542"/>
      <c r="AH12" s="542"/>
      <c r="AI12" s="542"/>
      <c r="AJ12" s="542"/>
      <c r="AK12" s="549"/>
      <c r="AL12" s="550"/>
      <c r="AM12" s="550"/>
      <c r="AN12" s="550"/>
      <c r="AO12" s="550"/>
      <c r="AP12" s="551"/>
      <c r="AQ12" s="524">
        <f>AG12*AK12*12</f>
        <v>0</v>
      </c>
      <c r="AR12" s="524"/>
      <c r="AS12" s="524"/>
      <c r="AT12" s="524"/>
      <c r="AU12" s="524"/>
      <c r="AV12" s="524"/>
      <c r="AW12" s="524"/>
      <c r="AX12" s="524"/>
      <c r="AY12" s="565"/>
      <c r="AZ12" s="566"/>
      <c r="BA12" s="566"/>
      <c r="BB12" s="566"/>
      <c r="BC12" s="566"/>
      <c r="BD12" s="566"/>
      <c r="BE12" s="566"/>
      <c r="BF12" s="567"/>
      <c r="BG12" s="526"/>
      <c r="BH12" s="526"/>
      <c r="BI12" s="526"/>
      <c r="BJ12" s="526"/>
      <c r="BK12" s="526"/>
      <c r="BL12" s="526"/>
      <c r="BM12" s="526"/>
      <c r="BN12" s="526"/>
      <c r="BO12" s="546">
        <f>AQ12/365*50</f>
        <v>0</v>
      </c>
      <c r="BP12" s="547"/>
      <c r="BQ12" s="547"/>
      <c r="BR12" s="547"/>
      <c r="BS12" s="547"/>
      <c r="BT12" s="547"/>
      <c r="BU12" s="547"/>
      <c r="BV12" s="548"/>
      <c r="BW12" s="526"/>
      <c r="BX12" s="526"/>
      <c r="BY12" s="526"/>
      <c r="BZ12" s="526"/>
      <c r="CA12" s="526"/>
      <c r="CB12" s="526"/>
      <c r="CC12" s="526"/>
      <c r="CD12" s="526"/>
      <c r="CE12" s="526"/>
      <c r="CF12" s="526"/>
      <c r="CG12" s="526"/>
      <c r="CH12" s="526"/>
      <c r="CI12" s="526"/>
      <c r="CJ12" s="526"/>
      <c r="CK12" s="526"/>
      <c r="CL12" s="526"/>
      <c r="CM12" s="526"/>
      <c r="CN12" s="526"/>
      <c r="CO12" s="526"/>
      <c r="CP12" s="526"/>
      <c r="CQ12" s="526"/>
      <c r="CR12" s="526"/>
      <c r="CS12" s="526"/>
      <c r="CT12" s="526"/>
      <c r="CU12" s="526"/>
      <c r="CV12" s="524">
        <f>SUM(AQ12:CU12)</f>
        <v>0</v>
      </c>
      <c r="CW12" s="524"/>
      <c r="CX12" s="524"/>
      <c r="CY12" s="524"/>
      <c r="CZ12" s="524"/>
      <c r="DA12" s="524"/>
      <c r="DB12" s="524"/>
      <c r="DC12" s="524"/>
      <c r="DD12" s="524"/>
      <c r="DE12" s="525"/>
    </row>
    <row r="13" spans="1:125" s="2" customFormat="1" ht="23.25" customHeight="1">
      <c r="A13" s="555"/>
      <c r="B13" s="556"/>
      <c r="C13" s="556"/>
      <c r="D13" s="556"/>
      <c r="E13" s="556"/>
      <c r="F13" s="556"/>
      <c r="G13" s="556"/>
      <c r="H13" s="556"/>
      <c r="I13" s="556"/>
      <c r="J13" s="556"/>
      <c r="K13" s="556"/>
      <c r="L13" s="556"/>
      <c r="M13" s="556"/>
      <c r="N13" s="556"/>
      <c r="O13" s="557"/>
      <c r="P13" s="540"/>
      <c r="Q13" s="540"/>
      <c r="R13" s="540"/>
      <c r="S13" s="540"/>
      <c r="T13" s="540"/>
      <c r="U13" s="540"/>
      <c r="V13" s="540"/>
      <c r="W13" s="540"/>
      <c r="X13" s="540"/>
      <c r="Y13" s="540"/>
      <c r="Z13" s="540"/>
      <c r="AA13" s="540"/>
      <c r="AB13" s="540"/>
      <c r="AC13" s="540"/>
      <c r="AD13" s="541"/>
      <c r="AE13" s="541"/>
      <c r="AF13" s="541"/>
      <c r="AG13" s="542"/>
      <c r="AH13" s="542"/>
      <c r="AI13" s="542"/>
      <c r="AJ13" s="542"/>
      <c r="AK13" s="549"/>
      <c r="AL13" s="550"/>
      <c r="AM13" s="550"/>
      <c r="AN13" s="550"/>
      <c r="AO13" s="550"/>
      <c r="AP13" s="551"/>
      <c r="AQ13" s="524">
        <f t="shared" si="2"/>
        <v>0</v>
      </c>
      <c r="AR13" s="524"/>
      <c r="AS13" s="524"/>
      <c r="AT13" s="524"/>
      <c r="AU13" s="524"/>
      <c r="AV13" s="524"/>
      <c r="AW13" s="524"/>
      <c r="AX13" s="524"/>
      <c r="AY13" s="565"/>
      <c r="AZ13" s="566"/>
      <c r="BA13" s="566"/>
      <c r="BB13" s="566"/>
      <c r="BC13" s="566"/>
      <c r="BD13" s="566"/>
      <c r="BE13" s="566"/>
      <c r="BF13" s="567"/>
      <c r="BG13" s="526"/>
      <c r="BH13" s="526"/>
      <c r="BI13" s="526"/>
      <c r="BJ13" s="526"/>
      <c r="BK13" s="526"/>
      <c r="BL13" s="526"/>
      <c r="BM13" s="526"/>
      <c r="BN13" s="526"/>
      <c r="BO13" s="546">
        <f t="shared" si="0"/>
        <v>0</v>
      </c>
      <c r="BP13" s="547"/>
      <c r="BQ13" s="547"/>
      <c r="BR13" s="547"/>
      <c r="BS13" s="547"/>
      <c r="BT13" s="547"/>
      <c r="BU13" s="547"/>
      <c r="BV13" s="548"/>
      <c r="BW13" s="526"/>
      <c r="BX13" s="526"/>
      <c r="BY13" s="526"/>
      <c r="BZ13" s="526"/>
      <c r="CA13" s="526"/>
      <c r="CB13" s="526"/>
      <c r="CC13" s="526"/>
      <c r="CD13" s="526"/>
      <c r="CE13" s="526"/>
      <c r="CF13" s="526"/>
      <c r="CG13" s="526"/>
      <c r="CH13" s="526"/>
      <c r="CI13" s="526"/>
      <c r="CJ13" s="526"/>
      <c r="CK13" s="526"/>
      <c r="CL13" s="526"/>
      <c r="CM13" s="526"/>
      <c r="CN13" s="526"/>
      <c r="CO13" s="526"/>
      <c r="CP13" s="526"/>
      <c r="CQ13" s="526"/>
      <c r="CR13" s="526"/>
      <c r="CS13" s="526"/>
      <c r="CT13" s="526"/>
      <c r="CU13" s="526"/>
      <c r="CV13" s="524">
        <f t="shared" si="1"/>
        <v>0</v>
      </c>
      <c r="CW13" s="524"/>
      <c r="CX13" s="524"/>
      <c r="CY13" s="524"/>
      <c r="CZ13" s="524"/>
      <c r="DA13" s="524"/>
      <c r="DB13" s="524"/>
      <c r="DC13" s="524"/>
      <c r="DD13" s="524"/>
      <c r="DE13" s="525"/>
    </row>
    <row r="14" spans="1:125" s="2" customFormat="1" ht="23.25" customHeight="1">
      <c r="A14" s="555"/>
      <c r="B14" s="556"/>
      <c r="C14" s="556"/>
      <c r="D14" s="556"/>
      <c r="E14" s="556"/>
      <c r="F14" s="556"/>
      <c r="G14" s="556"/>
      <c r="H14" s="556"/>
      <c r="I14" s="556"/>
      <c r="J14" s="556"/>
      <c r="K14" s="556"/>
      <c r="L14" s="556"/>
      <c r="M14" s="556"/>
      <c r="N14" s="556"/>
      <c r="O14" s="557"/>
      <c r="P14" s="540"/>
      <c r="Q14" s="540"/>
      <c r="R14" s="540"/>
      <c r="S14" s="540"/>
      <c r="T14" s="540"/>
      <c r="U14" s="540"/>
      <c r="V14" s="540"/>
      <c r="W14" s="540"/>
      <c r="X14" s="540"/>
      <c r="Y14" s="540"/>
      <c r="Z14" s="540"/>
      <c r="AA14" s="540"/>
      <c r="AB14" s="540"/>
      <c r="AC14" s="540"/>
      <c r="AD14" s="541"/>
      <c r="AE14" s="541"/>
      <c r="AF14" s="541"/>
      <c r="AG14" s="542"/>
      <c r="AH14" s="542"/>
      <c r="AI14" s="542"/>
      <c r="AJ14" s="542"/>
      <c r="AK14" s="549"/>
      <c r="AL14" s="550"/>
      <c r="AM14" s="550"/>
      <c r="AN14" s="550"/>
      <c r="AO14" s="550"/>
      <c r="AP14" s="551"/>
      <c r="AQ14" s="524">
        <f t="shared" si="2"/>
        <v>0</v>
      </c>
      <c r="AR14" s="524"/>
      <c r="AS14" s="524"/>
      <c r="AT14" s="524"/>
      <c r="AU14" s="524"/>
      <c r="AV14" s="524"/>
      <c r="AW14" s="524"/>
      <c r="AX14" s="524"/>
      <c r="AY14" s="535"/>
      <c r="AZ14" s="536"/>
      <c r="BA14" s="536"/>
      <c r="BB14" s="536"/>
      <c r="BC14" s="536"/>
      <c r="BD14" s="536"/>
      <c r="BE14" s="536"/>
      <c r="BF14" s="537"/>
      <c r="BG14" s="526"/>
      <c r="BH14" s="526"/>
      <c r="BI14" s="526"/>
      <c r="BJ14" s="526"/>
      <c r="BK14" s="526"/>
      <c r="BL14" s="526"/>
      <c r="BM14" s="526"/>
      <c r="BN14" s="526"/>
      <c r="BO14" s="546">
        <f t="shared" si="0"/>
        <v>0</v>
      </c>
      <c r="BP14" s="547"/>
      <c r="BQ14" s="547"/>
      <c r="BR14" s="547"/>
      <c r="BS14" s="547"/>
      <c r="BT14" s="547"/>
      <c r="BU14" s="547"/>
      <c r="BV14" s="548"/>
      <c r="BW14" s="526"/>
      <c r="BX14" s="526"/>
      <c r="BY14" s="526"/>
      <c r="BZ14" s="526"/>
      <c r="CA14" s="526"/>
      <c r="CB14" s="526"/>
      <c r="CC14" s="526"/>
      <c r="CD14" s="526"/>
      <c r="CE14" s="526"/>
      <c r="CF14" s="526"/>
      <c r="CG14" s="526"/>
      <c r="CH14" s="526"/>
      <c r="CI14" s="526"/>
      <c r="CJ14" s="526"/>
      <c r="CK14" s="526"/>
      <c r="CL14" s="526"/>
      <c r="CM14" s="526"/>
      <c r="CN14" s="526"/>
      <c r="CO14" s="526"/>
      <c r="CP14" s="526"/>
      <c r="CQ14" s="526"/>
      <c r="CR14" s="526"/>
      <c r="CS14" s="526"/>
      <c r="CT14" s="526"/>
      <c r="CU14" s="526"/>
      <c r="CV14" s="524">
        <f t="shared" si="1"/>
        <v>0</v>
      </c>
      <c r="CW14" s="524"/>
      <c r="CX14" s="524"/>
      <c r="CY14" s="524"/>
      <c r="CZ14" s="524"/>
      <c r="DA14" s="524"/>
      <c r="DB14" s="524"/>
      <c r="DC14" s="524"/>
      <c r="DD14" s="524"/>
      <c r="DE14" s="525"/>
    </row>
    <row r="15" spans="1:125" s="2" customFormat="1" ht="23.25" customHeight="1">
      <c r="A15" s="555"/>
      <c r="B15" s="556"/>
      <c r="C15" s="556"/>
      <c r="D15" s="556"/>
      <c r="E15" s="556"/>
      <c r="F15" s="556"/>
      <c r="G15" s="556"/>
      <c r="H15" s="556"/>
      <c r="I15" s="556"/>
      <c r="J15" s="556"/>
      <c r="K15" s="556"/>
      <c r="L15" s="556"/>
      <c r="M15" s="556"/>
      <c r="N15" s="556"/>
      <c r="O15" s="557"/>
      <c r="P15" s="564"/>
      <c r="Q15" s="564"/>
      <c r="R15" s="564"/>
      <c r="S15" s="564"/>
      <c r="T15" s="564"/>
      <c r="U15" s="564"/>
      <c r="V15" s="564"/>
      <c r="W15" s="564"/>
      <c r="X15" s="564"/>
      <c r="Y15" s="564"/>
      <c r="Z15" s="564"/>
      <c r="AA15" s="564"/>
      <c r="AB15" s="564"/>
      <c r="AC15" s="564"/>
      <c r="AD15" s="541"/>
      <c r="AE15" s="541"/>
      <c r="AF15" s="541"/>
      <c r="AG15" s="542"/>
      <c r="AH15" s="542"/>
      <c r="AI15" s="542"/>
      <c r="AJ15" s="542"/>
      <c r="AK15" s="549"/>
      <c r="AL15" s="550"/>
      <c r="AM15" s="550"/>
      <c r="AN15" s="550"/>
      <c r="AO15" s="550"/>
      <c r="AP15" s="551"/>
      <c r="AQ15" s="524">
        <f t="shared" si="2"/>
        <v>0</v>
      </c>
      <c r="AR15" s="524"/>
      <c r="AS15" s="524"/>
      <c r="AT15" s="524"/>
      <c r="AU15" s="524"/>
      <c r="AV15" s="524"/>
      <c r="AW15" s="524"/>
      <c r="AX15" s="524"/>
      <c r="AY15" s="535"/>
      <c r="AZ15" s="536"/>
      <c r="BA15" s="536"/>
      <c r="BB15" s="536"/>
      <c r="BC15" s="536"/>
      <c r="BD15" s="536"/>
      <c r="BE15" s="536"/>
      <c r="BF15" s="537"/>
      <c r="BG15" s="526"/>
      <c r="BH15" s="526"/>
      <c r="BI15" s="526"/>
      <c r="BJ15" s="526"/>
      <c r="BK15" s="526"/>
      <c r="BL15" s="526"/>
      <c r="BM15" s="526"/>
      <c r="BN15" s="526"/>
      <c r="BO15" s="546">
        <f t="shared" si="0"/>
        <v>0</v>
      </c>
      <c r="BP15" s="547"/>
      <c r="BQ15" s="547"/>
      <c r="BR15" s="547"/>
      <c r="BS15" s="547"/>
      <c r="BT15" s="547"/>
      <c r="BU15" s="547"/>
      <c r="BV15" s="548"/>
      <c r="BW15" s="526"/>
      <c r="BX15" s="526"/>
      <c r="BY15" s="526"/>
      <c r="BZ15" s="526"/>
      <c r="CA15" s="526"/>
      <c r="CB15" s="526"/>
      <c r="CC15" s="526"/>
      <c r="CD15" s="526"/>
      <c r="CE15" s="526"/>
      <c r="CF15" s="526"/>
      <c r="CG15" s="526"/>
      <c r="CH15" s="526"/>
      <c r="CI15" s="526"/>
      <c r="CJ15" s="526"/>
      <c r="CK15" s="526"/>
      <c r="CL15" s="526"/>
      <c r="CM15" s="526"/>
      <c r="CN15" s="526"/>
      <c r="CO15" s="526"/>
      <c r="CP15" s="526"/>
      <c r="CQ15" s="526"/>
      <c r="CR15" s="526"/>
      <c r="CS15" s="526"/>
      <c r="CT15" s="526"/>
      <c r="CU15" s="526"/>
      <c r="CV15" s="524">
        <f t="shared" si="1"/>
        <v>0</v>
      </c>
      <c r="CW15" s="524"/>
      <c r="CX15" s="524"/>
      <c r="CY15" s="524"/>
      <c r="CZ15" s="524"/>
      <c r="DA15" s="524"/>
      <c r="DB15" s="524"/>
      <c r="DC15" s="524"/>
      <c r="DD15" s="524"/>
      <c r="DE15" s="525"/>
    </row>
    <row r="16" spans="1:125" s="2" customFormat="1" ht="23.25" customHeight="1">
      <c r="A16" s="555"/>
      <c r="B16" s="556"/>
      <c r="C16" s="556"/>
      <c r="D16" s="556"/>
      <c r="E16" s="556"/>
      <c r="F16" s="556"/>
      <c r="G16" s="556"/>
      <c r="H16" s="556"/>
      <c r="I16" s="556"/>
      <c r="J16" s="556"/>
      <c r="K16" s="556"/>
      <c r="L16" s="556"/>
      <c r="M16" s="556"/>
      <c r="N16" s="556"/>
      <c r="O16" s="557"/>
      <c r="P16" s="564"/>
      <c r="Q16" s="564"/>
      <c r="R16" s="564"/>
      <c r="S16" s="564"/>
      <c r="T16" s="564"/>
      <c r="U16" s="564"/>
      <c r="V16" s="564"/>
      <c r="W16" s="564"/>
      <c r="X16" s="564"/>
      <c r="Y16" s="564"/>
      <c r="Z16" s="564"/>
      <c r="AA16" s="564"/>
      <c r="AB16" s="564"/>
      <c r="AC16" s="564"/>
      <c r="AD16" s="541"/>
      <c r="AE16" s="541"/>
      <c r="AF16" s="541"/>
      <c r="AG16" s="542"/>
      <c r="AH16" s="542"/>
      <c r="AI16" s="542"/>
      <c r="AJ16" s="542"/>
      <c r="AK16" s="549"/>
      <c r="AL16" s="550"/>
      <c r="AM16" s="550"/>
      <c r="AN16" s="550"/>
      <c r="AO16" s="550"/>
      <c r="AP16" s="551"/>
      <c r="AQ16" s="524">
        <f>AG16*AK16*12</f>
        <v>0</v>
      </c>
      <c r="AR16" s="524"/>
      <c r="AS16" s="524"/>
      <c r="AT16" s="524"/>
      <c r="AU16" s="524"/>
      <c r="AV16" s="524"/>
      <c r="AW16" s="524"/>
      <c r="AX16" s="524"/>
      <c r="AY16" s="535"/>
      <c r="AZ16" s="536"/>
      <c r="BA16" s="536"/>
      <c r="BB16" s="536"/>
      <c r="BC16" s="536"/>
      <c r="BD16" s="536"/>
      <c r="BE16" s="536"/>
      <c r="BF16" s="537"/>
      <c r="BG16" s="526"/>
      <c r="BH16" s="526"/>
      <c r="BI16" s="526"/>
      <c r="BJ16" s="526"/>
      <c r="BK16" s="526"/>
      <c r="BL16" s="526"/>
      <c r="BM16" s="526"/>
      <c r="BN16" s="526"/>
      <c r="BO16" s="546">
        <f t="shared" si="0"/>
        <v>0</v>
      </c>
      <c r="BP16" s="547"/>
      <c r="BQ16" s="547"/>
      <c r="BR16" s="547"/>
      <c r="BS16" s="547"/>
      <c r="BT16" s="547"/>
      <c r="BU16" s="547"/>
      <c r="BV16" s="548"/>
      <c r="BW16" s="526"/>
      <c r="BX16" s="526"/>
      <c r="BY16" s="526"/>
      <c r="BZ16" s="526"/>
      <c r="CA16" s="526"/>
      <c r="CB16" s="526"/>
      <c r="CC16" s="526"/>
      <c r="CD16" s="526"/>
      <c r="CE16" s="526"/>
      <c r="CF16" s="526"/>
      <c r="CG16" s="526"/>
      <c r="CH16" s="526"/>
      <c r="CI16" s="526"/>
      <c r="CJ16" s="526"/>
      <c r="CK16" s="526"/>
      <c r="CL16" s="526"/>
      <c r="CM16" s="526"/>
      <c r="CN16" s="526"/>
      <c r="CO16" s="526"/>
      <c r="CP16" s="526"/>
      <c r="CQ16" s="526"/>
      <c r="CR16" s="526"/>
      <c r="CS16" s="526"/>
      <c r="CT16" s="526"/>
      <c r="CU16" s="526"/>
      <c r="CV16" s="524">
        <f>SUM(AQ16:CU16)</f>
        <v>0</v>
      </c>
      <c r="CW16" s="524"/>
      <c r="CX16" s="524"/>
      <c r="CY16" s="524"/>
      <c r="CZ16" s="524"/>
      <c r="DA16" s="524"/>
      <c r="DB16" s="524"/>
      <c r="DC16" s="524"/>
      <c r="DD16" s="524"/>
      <c r="DE16" s="525"/>
    </row>
    <row r="17" spans="1:125" s="2" customFormat="1" ht="23.25" customHeight="1">
      <c r="A17" s="538"/>
      <c r="B17" s="539"/>
      <c r="C17" s="539"/>
      <c r="D17" s="539"/>
      <c r="E17" s="539"/>
      <c r="F17" s="539"/>
      <c r="G17" s="539"/>
      <c r="H17" s="539"/>
      <c r="I17" s="539"/>
      <c r="J17" s="539"/>
      <c r="K17" s="539"/>
      <c r="L17" s="539"/>
      <c r="M17" s="539"/>
      <c r="N17" s="539"/>
      <c r="O17" s="539"/>
      <c r="P17" s="564"/>
      <c r="Q17" s="564"/>
      <c r="R17" s="564"/>
      <c r="S17" s="564"/>
      <c r="T17" s="564"/>
      <c r="U17" s="564"/>
      <c r="V17" s="564"/>
      <c r="W17" s="564"/>
      <c r="X17" s="564"/>
      <c r="Y17" s="564"/>
      <c r="Z17" s="564"/>
      <c r="AA17" s="564"/>
      <c r="AB17" s="564"/>
      <c r="AC17" s="564"/>
      <c r="AD17" s="541"/>
      <c r="AE17" s="541"/>
      <c r="AF17" s="541"/>
      <c r="AG17" s="542"/>
      <c r="AH17" s="542"/>
      <c r="AI17" s="542"/>
      <c r="AJ17" s="542"/>
      <c r="AK17" s="549"/>
      <c r="AL17" s="550"/>
      <c r="AM17" s="550"/>
      <c r="AN17" s="550"/>
      <c r="AO17" s="550"/>
      <c r="AP17" s="551"/>
      <c r="AQ17" s="524">
        <f>AG17*AK17*12</f>
        <v>0</v>
      </c>
      <c r="AR17" s="524"/>
      <c r="AS17" s="524"/>
      <c r="AT17" s="524"/>
      <c r="AU17" s="524"/>
      <c r="AV17" s="524"/>
      <c r="AW17" s="524"/>
      <c r="AX17" s="524"/>
      <c r="AY17" s="535"/>
      <c r="AZ17" s="536"/>
      <c r="BA17" s="536"/>
      <c r="BB17" s="536"/>
      <c r="BC17" s="536"/>
      <c r="BD17" s="536"/>
      <c r="BE17" s="536"/>
      <c r="BF17" s="537"/>
      <c r="BG17" s="526"/>
      <c r="BH17" s="526"/>
      <c r="BI17" s="526"/>
      <c r="BJ17" s="526"/>
      <c r="BK17" s="526"/>
      <c r="BL17" s="526"/>
      <c r="BM17" s="526"/>
      <c r="BN17" s="526"/>
      <c r="BO17" s="546">
        <f t="shared" si="0"/>
        <v>0</v>
      </c>
      <c r="BP17" s="547"/>
      <c r="BQ17" s="547"/>
      <c r="BR17" s="547"/>
      <c r="BS17" s="547"/>
      <c r="BT17" s="547"/>
      <c r="BU17" s="547"/>
      <c r="BV17" s="548"/>
      <c r="BW17" s="526"/>
      <c r="BX17" s="526"/>
      <c r="BY17" s="526"/>
      <c r="BZ17" s="526"/>
      <c r="CA17" s="526"/>
      <c r="CB17" s="526"/>
      <c r="CC17" s="526"/>
      <c r="CD17" s="526"/>
      <c r="CE17" s="526"/>
      <c r="CF17" s="526"/>
      <c r="CG17" s="526"/>
      <c r="CH17" s="526"/>
      <c r="CI17" s="526"/>
      <c r="CJ17" s="526"/>
      <c r="CK17" s="526"/>
      <c r="CL17" s="526"/>
      <c r="CM17" s="526"/>
      <c r="CN17" s="526"/>
      <c r="CO17" s="526"/>
      <c r="CP17" s="526"/>
      <c r="CQ17" s="526"/>
      <c r="CR17" s="526"/>
      <c r="CS17" s="526"/>
      <c r="CT17" s="526"/>
      <c r="CU17" s="526"/>
      <c r="CV17" s="524">
        <f>SUM(AQ17:CU17)</f>
        <v>0</v>
      </c>
      <c r="CW17" s="524"/>
      <c r="CX17" s="524"/>
      <c r="CY17" s="524"/>
      <c r="CZ17" s="524"/>
      <c r="DA17" s="524"/>
      <c r="DB17" s="524"/>
      <c r="DC17" s="524"/>
      <c r="DD17" s="524"/>
      <c r="DE17" s="525"/>
    </row>
    <row r="18" spans="1:125" s="2" customFormat="1" ht="23.25" customHeight="1">
      <c r="A18" s="538"/>
      <c r="B18" s="539"/>
      <c r="C18" s="539"/>
      <c r="D18" s="539"/>
      <c r="E18" s="539"/>
      <c r="F18" s="539"/>
      <c r="G18" s="539"/>
      <c r="H18" s="539"/>
      <c r="I18" s="539"/>
      <c r="J18" s="539"/>
      <c r="K18" s="539"/>
      <c r="L18" s="539"/>
      <c r="M18" s="539"/>
      <c r="N18" s="539"/>
      <c r="O18" s="539"/>
      <c r="P18" s="564"/>
      <c r="Q18" s="564"/>
      <c r="R18" s="564"/>
      <c r="S18" s="564"/>
      <c r="T18" s="564"/>
      <c r="U18" s="564"/>
      <c r="V18" s="564"/>
      <c r="W18" s="564"/>
      <c r="X18" s="564"/>
      <c r="Y18" s="564"/>
      <c r="Z18" s="564"/>
      <c r="AA18" s="564"/>
      <c r="AB18" s="564"/>
      <c r="AC18" s="564"/>
      <c r="AD18" s="541"/>
      <c r="AE18" s="541"/>
      <c r="AF18" s="541"/>
      <c r="AG18" s="542"/>
      <c r="AH18" s="542"/>
      <c r="AI18" s="542"/>
      <c r="AJ18" s="542"/>
      <c r="AK18" s="549"/>
      <c r="AL18" s="550"/>
      <c r="AM18" s="550"/>
      <c r="AN18" s="550"/>
      <c r="AO18" s="550"/>
      <c r="AP18" s="551"/>
      <c r="AQ18" s="524">
        <f t="shared" si="2"/>
        <v>0</v>
      </c>
      <c r="AR18" s="524"/>
      <c r="AS18" s="524"/>
      <c r="AT18" s="524"/>
      <c r="AU18" s="524"/>
      <c r="AV18" s="524"/>
      <c r="AW18" s="524"/>
      <c r="AX18" s="524"/>
      <c r="AY18" s="535"/>
      <c r="AZ18" s="536"/>
      <c r="BA18" s="536"/>
      <c r="BB18" s="536"/>
      <c r="BC18" s="536"/>
      <c r="BD18" s="536"/>
      <c r="BE18" s="536"/>
      <c r="BF18" s="537"/>
      <c r="BG18" s="526"/>
      <c r="BH18" s="526"/>
      <c r="BI18" s="526"/>
      <c r="BJ18" s="526"/>
      <c r="BK18" s="526"/>
      <c r="BL18" s="526"/>
      <c r="BM18" s="526"/>
      <c r="BN18" s="526"/>
      <c r="BO18" s="546">
        <f t="shared" si="0"/>
        <v>0</v>
      </c>
      <c r="BP18" s="547"/>
      <c r="BQ18" s="547"/>
      <c r="BR18" s="547"/>
      <c r="BS18" s="547"/>
      <c r="BT18" s="547"/>
      <c r="BU18" s="547"/>
      <c r="BV18" s="548"/>
      <c r="BW18" s="526"/>
      <c r="BX18" s="526"/>
      <c r="BY18" s="526"/>
      <c r="BZ18" s="526"/>
      <c r="CA18" s="526"/>
      <c r="CB18" s="526"/>
      <c r="CC18" s="526"/>
      <c r="CD18" s="526"/>
      <c r="CE18" s="526"/>
      <c r="CF18" s="526"/>
      <c r="CG18" s="526"/>
      <c r="CH18" s="526"/>
      <c r="CI18" s="526"/>
      <c r="CJ18" s="526"/>
      <c r="CK18" s="526"/>
      <c r="CL18" s="526"/>
      <c r="CM18" s="526"/>
      <c r="CN18" s="526"/>
      <c r="CO18" s="526"/>
      <c r="CP18" s="526"/>
      <c r="CQ18" s="526"/>
      <c r="CR18" s="526"/>
      <c r="CS18" s="526"/>
      <c r="CT18" s="526"/>
      <c r="CU18" s="526"/>
      <c r="CV18" s="524">
        <f t="shared" si="1"/>
        <v>0</v>
      </c>
      <c r="CW18" s="524"/>
      <c r="CX18" s="524"/>
      <c r="CY18" s="524"/>
      <c r="CZ18" s="524"/>
      <c r="DA18" s="524"/>
      <c r="DB18" s="524"/>
      <c r="DC18" s="524"/>
      <c r="DD18" s="524"/>
      <c r="DE18" s="525"/>
    </row>
    <row r="19" spans="1:125" s="2" customFormat="1" ht="23.25" customHeight="1">
      <c r="A19" s="538"/>
      <c r="B19" s="539"/>
      <c r="C19" s="539"/>
      <c r="D19" s="539"/>
      <c r="E19" s="539"/>
      <c r="F19" s="539"/>
      <c r="G19" s="539"/>
      <c r="H19" s="539"/>
      <c r="I19" s="539"/>
      <c r="J19" s="539"/>
      <c r="K19" s="539"/>
      <c r="L19" s="539"/>
      <c r="M19" s="539"/>
      <c r="N19" s="539"/>
      <c r="O19" s="539"/>
      <c r="P19" s="564"/>
      <c r="Q19" s="564"/>
      <c r="R19" s="564"/>
      <c r="S19" s="564"/>
      <c r="T19" s="564"/>
      <c r="U19" s="564"/>
      <c r="V19" s="564"/>
      <c r="W19" s="564"/>
      <c r="X19" s="564"/>
      <c r="Y19" s="564"/>
      <c r="Z19" s="564"/>
      <c r="AA19" s="564"/>
      <c r="AB19" s="564"/>
      <c r="AC19" s="564"/>
      <c r="AD19" s="541"/>
      <c r="AE19" s="541"/>
      <c r="AF19" s="541"/>
      <c r="AG19" s="542"/>
      <c r="AH19" s="542"/>
      <c r="AI19" s="542"/>
      <c r="AJ19" s="542"/>
      <c r="AK19" s="549"/>
      <c r="AL19" s="550"/>
      <c r="AM19" s="550"/>
      <c r="AN19" s="550"/>
      <c r="AO19" s="550"/>
      <c r="AP19" s="551"/>
      <c r="AQ19" s="524">
        <f t="shared" si="2"/>
        <v>0</v>
      </c>
      <c r="AR19" s="524"/>
      <c r="AS19" s="524"/>
      <c r="AT19" s="524"/>
      <c r="AU19" s="524"/>
      <c r="AV19" s="524"/>
      <c r="AW19" s="524"/>
      <c r="AX19" s="524"/>
      <c r="AY19" s="535"/>
      <c r="AZ19" s="536"/>
      <c r="BA19" s="536"/>
      <c r="BB19" s="536"/>
      <c r="BC19" s="536"/>
      <c r="BD19" s="536"/>
      <c r="BE19" s="536"/>
      <c r="BF19" s="537"/>
      <c r="BG19" s="526"/>
      <c r="BH19" s="526"/>
      <c r="BI19" s="526"/>
      <c r="BJ19" s="526"/>
      <c r="BK19" s="526"/>
      <c r="BL19" s="526"/>
      <c r="BM19" s="526"/>
      <c r="BN19" s="526"/>
      <c r="BO19" s="546">
        <f t="shared" si="0"/>
        <v>0</v>
      </c>
      <c r="BP19" s="547"/>
      <c r="BQ19" s="547"/>
      <c r="BR19" s="547"/>
      <c r="BS19" s="547"/>
      <c r="BT19" s="547"/>
      <c r="BU19" s="547"/>
      <c r="BV19" s="548"/>
      <c r="BW19" s="526"/>
      <c r="BX19" s="526"/>
      <c r="BY19" s="526"/>
      <c r="BZ19" s="526"/>
      <c r="CA19" s="526"/>
      <c r="CB19" s="526"/>
      <c r="CC19" s="526"/>
      <c r="CD19" s="526"/>
      <c r="CE19" s="526"/>
      <c r="CF19" s="526"/>
      <c r="CG19" s="526"/>
      <c r="CH19" s="526"/>
      <c r="CI19" s="526"/>
      <c r="CJ19" s="526"/>
      <c r="CK19" s="526"/>
      <c r="CL19" s="526"/>
      <c r="CM19" s="526"/>
      <c r="CN19" s="526"/>
      <c r="CO19" s="526"/>
      <c r="CP19" s="526"/>
      <c r="CQ19" s="526"/>
      <c r="CR19" s="526"/>
      <c r="CS19" s="526"/>
      <c r="CT19" s="526"/>
      <c r="CU19" s="526"/>
      <c r="CV19" s="524">
        <f t="shared" si="1"/>
        <v>0</v>
      </c>
      <c r="CW19" s="524"/>
      <c r="CX19" s="524"/>
      <c r="CY19" s="524"/>
      <c r="CZ19" s="524"/>
      <c r="DA19" s="524"/>
      <c r="DB19" s="524"/>
      <c r="DC19" s="524"/>
      <c r="DD19" s="524"/>
      <c r="DE19" s="525"/>
    </row>
    <row r="20" spans="1:125" s="2" customFormat="1" ht="23.25" customHeight="1">
      <c r="A20" s="538"/>
      <c r="B20" s="539"/>
      <c r="C20" s="539"/>
      <c r="D20" s="539"/>
      <c r="E20" s="539"/>
      <c r="F20" s="539"/>
      <c r="G20" s="539"/>
      <c r="H20" s="539"/>
      <c r="I20" s="539"/>
      <c r="J20" s="539"/>
      <c r="K20" s="539"/>
      <c r="L20" s="539"/>
      <c r="M20" s="539"/>
      <c r="N20" s="539"/>
      <c r="O20" s="539"/>
      <c r="P20" s="564"/>
      <c r="Q20" s="564"/>
      <c r="R20" s="564"/>
      <c r="S20" s="564"/>
      <c r="T20" s="564"/>
      <c r="U20" s="564"/>
      <c r="V20" s="564"/>
      <c r="W20" s="564"/>
      <c r="X20" s="564"/>
      <c r="Y20" s="564"/>
      <c r="Z20" s="564"/>
      <c r="AA20" s="564"/>
      <c r="AB20" s="564"/>
      <c r="AC20" s="564"/>
      <c r="AD20" s="541"/>
      <c r="AE20" s="541"/>
      <c r="AF20" s="541"/>
      <c r="AG20" s="542"/>
      <c r="AH20" s="542"/>
      <c r="AI20" s="542"/>
      <c r="AJ20" s="542"/>
      <c r="AK20" s="549"/>
      <c r="AL20" s="550"/>
      <c r="AM20" s="550"/>
      <c r="AN20" s="550"/>
      <c r="AO20" s="550"/>
      <c r="AP20" s="551"/>
      <c r="AQ20" s="524">
        <f>AG20*AK20*12</f>
        <v>0</v>
      </c>
      <c r="AR20" s="524"/>
      <c r="AS20" s="524"/>
      <c r="AT20" s="524"/>
      <c r="AU20" s="524"/>
      <c r="AV20" s="524"/>
      <c r="AW20" s="524"/>
      <c r="AX20" s="524"/>
      <c r="AY20" s="535"/>
      <c r="AZ20" s="536"/>
      <c r="BA20" s="536"/>
      <c r="BB20" s="536"/>
      <c r="BC20" s="536"/>
      <c r="BD20" s="536"/>
      <c r="BE20" s="536"/>
      <c r="BF20" s="537"/>
      <c r="BG20" s="526"/>
      <c r="BH20" s="526"/>
      <c r="BI20" s="526"/>
      <c r="BJ20" s="526"/>
      <c r="BK20" s="526"/>
      <c r="BL20" s="526"/>
      <c r="BM20" s="526"/>
      <c r="BN20" s="526"/>
      <c r="BO20" s="546">
        <f t="shared" si="0"/>
        <v>0</v>
      </c>
      <c r="BP20" s="547"/>
      <c r="BQ20" s="547"/>
      <c r="BR20" s="547"/>
      <c r="BS20" s="547"/>
      <c r="BT20" s="547"/>
      <c r="BU20" s="547"/>
      <c r="BV20" s="548"/>
      <c r="BW20" s="526"/>
      <c r="BX20" s="526"/>
      <c r="BY20" s="526"/>
      <c r="BZ20" s="526"/>
      <c r="CA20" s="526"/>
      <c r="CB20" s="526"/>
      <c r="CC20" s="526"/>
      <c r="CD20" s="526"/>
      <c r="CE20" s="526"/>
      <c r="CF20" s="526"/>
      <c r="CG20" s="526"/>
      <c r="CH20" s="526"/>
      <c r="CI20" s="526"/>
      <c r="CJ20" s="526"/>
      <c r="CK20" s="526"/>
      <c r="CL20" s="526"/>
      <c r="CM20" s="526"/>
      <c r="CN20" s="526"/>
      <c r="CO20" s="526"/>
      <c r="CP20" s="526"/>
      <c r="CQ20" s="526"/>
      <c r="CR20" s="526"/>
      <c r="CS20" s="526"/>
      <c r="CT20" s="526"/>
      <c r="CU20" s="526"/>
      <c r="CV20" s="524">
        <f>SUM(AQ20:CU20)</f>
        <v>0</v>
      </c>
      <c r="CW20" s="524"/>
      <c r="CX20" s="524"/>
      <c r="CY20" s="524"/>
      <c r="CZ20" s="524"/>
      <c r="DA20" s="524"/>
      <c r="DB20" s="524"/>
      <c r="DC20" s="524"/>
      <c r="DD20" s="524"/>
      <c r="DE20" s="525"/>
    </row>
    <row r="21" spans="1:125" s="2" customFormat="1" ht="23.25" customHeight="1">
      <c r="A21" s="538"/>
      <c r="B21" s="539"/>
      <c r="C21" s="539"/>
      <c r="D21" s="539"/>
      <c r="E21" s="539"/>
      <c r="F21" s="539"/>
      <c r="G21" s="539"/>
      <c r="H21" s="539"/>
      <c r="I21" s="539"/>
      <c r="J21" s="539"/>
      <c r="K21" s="539"/>
      <c r="L21" s="539"/>
      <c r="M21" s="539"/>
      <c r="N21" s="539"/>
      <c r="O21" s="539"/>
      <c r="P21" s="564"/>
      <c r="Q21" s="564"/>
      <c r="R21" s="564"/>
      <c r="S21" s="564"/>
      <c r="T21" s="564"/>
      <c r="U21" s="564"/>
      <c r="V21" s="564"/>
      <c r="W21" s="564"/>
      <c r="X21" s="564"/>
      <c r="Y21" s="564"/>
      <c r="Z21" s="564"/>
      <c r="AA21" s="564"/>
      <c r="AB21" s="564"/>
      <c r="AC21" s="564"/>
      <c r="AD21" s="541"/>
      <c r="AE21" s="541"/>
      <c r="AF21" s="541"/>
      <c r="AG21" s="542"/>
      <c r="AH21" s="542"/>
      <c r="AI21" s="542"/>
      <c r="AJ21" s="542"/>
      <c r="AK21" s="549"/>
      <c r="AL21" s="550"/>
      <c r="AM21" s="550"/>
      <c r="AN21" s="550"/>
      <c r="AO21" s="550"/>
      <c r="AP21" s="551"/>
      <c r="AQ21" s="524">
        <f t="shared" si="2"/>
        <v>0</v>
      </c>
      <c r="AR21" s="524"/>
      <c r="AS21" s="524"/>
      <c r="AT21" s="524"/>
      <c r="AU21" s="524"/>
      <c r="AV21" s="524"/>
      <c r="AW21" s="524"/>
      <c r="AX21" s="524"/>
      <c r="AY21" s="535"/>
      <c r="AZ21" s="536"/>
      <c r="BA21" s="536"/>
      <c r="BB21" s="536"/>
      <c r="BC21" s="536"/>
      <c r="BD21" s="536"/>
      <c r="BE21" s="536"/>
      <c r="BF21" s="537"/>
      <c r="BG21" s="526"/>
      <c r="BH21" s="526"/>
      <c r="BI21" s="526"/>
      <c r="BJ21" s="526"/>
      <c r="BK21" s="526"/>
      <c r="BL21" s="526"/>
      <c r="BM21" s="526"/>
      <c r="BN21" s="526"/>
      <c r="BO21" s="546">
        <f t="shared" si="0"/>
        <v>0</v>
      </c>
      <c r="BP21" s="547"/>
      <c r="BQ21" s="547"/>
      <c r="BR21" s="547"/>
      <c r="BS21" s="547"/>
      <c r="BT21" s="547"/>
      <c r="BU21" s="547"/>
      <c r="BV21" s="548"/>
      <c r="BW21" s="526"/>
      <c r="BX21" s="526"/>
      <c r="BY21" s="526"/>
      <c r="BZ21" s="526"/>
      <c r="CA21" s="526"/>
      <c r="CB21" s="526"/>
      <c r="CC21" s="526"/>
      <c r="CD21" s="526"/>
      <c r="CE21" s="526"/>
      <c r="CF21" s="526"/>
      <c r="CG21" s="526"/>
      <c r="CH21" s="526"/>
      <c r="CI21" s="526"/>
      <c r="CJ21" s="526"/>
      <c r="CK21" s="526"/>
      <c r="CL21" s="526"/>
      <c r="CM21" s="526"/>
      <c r="CN21" s="526"/>
      <c r="CO21" s="526"/>
      <c r="CP21" s="526"/>
      <c r="CQ21" s="526"/>
      <c r="CR21" s="526"/>
      <c r="CS21" s="526"/>
      <c r="CT21" s="526"/>
      <c r="CU21" s="526"/>
      <c r="CV21" s="524">
        <f t="shared" si="1"/>
        <v>0</v>
      </c>
      <c r="CW21" s="524"/>
      <c r="CX21" s="524"/>
      <c r="CY21" s="524"/>
      <c r="CZ21" s="524"/>
      <c r="DA21" s="524"/>
      <c r="DB21" s="524"/>
      <c r="DC21" s="524"/>
      <c r="DD21" s="524"/>
      <c r="DE21" s="525"/>
    </row>
    <row r="22" spans="1:125" s="2" customFormat="1" ht="23.25" customHeight="1">
      <c r="A22" s="538"/>
      <c r="B22" s="539"/>
      <c r="C22" s="539"/>
      <c r="D22" s="539"/>
      <c r="E22" s="539"/>
      <c r="F22" s="539"/>
      <c r="G22" s="539"/>
      <c r="H22" s="539"/>
      <c r="I22" s="539"/>
      <c r="J22" s="539"/>
      <c r="K22" s="539"/>
      <c r="L22" s="539"/>
      <c r="M22" s="539"/>
      <c r="N22" s="539"/>
      <c r="O22" s="539"/>
      <c r="P22" s="564"/>
      <c r="Q22" s="564"/>
      <c r="R22" s="564"/>
      <c r="S22" s="564"/>
      <c r="T22" s="564"/>
      <c r="U22" s="564"/>
      <c r="V22" s="564"/>
      <c r="W22" s="564"/>
      <c r="X22" s="564"/>
      <c r="Y22" s="564"/>
      <c r="Z22" s="564"/>
      <c r="AA22" s="564"/>
      <c r="AB22" s="564"/>
      <c r="AC22" s="564"/>
      <c r="AD22" s="541"/>
      <c r="AE22" s="541"/>
      <c r="AF22" s="541"/>
      <c r="AG22" s="542"/>
      <c r="AH22" s="542"/>
      <c r="AI22" s="542"/>
      <c r="AJ22" s="542"/>
      <c r="AK22" s="549"/>
      <c r="AL22" s="550"/>
      <c r="AM22" s="550"/>
      <c r="AN22" s="550"/>
      <c r="AO22" s="550"/>
      <c r="AP22" s="551"/>
      <c r="AQ22" s="524">
        <f t="shared" si="2"/>
        <v>0</v>
      </c>
      <c r="AR22" s="524"/>
      <c r="AS22" s="524"/>
      <c r="AT22" s="524"/>
      <c r="AU22" s="524"/>
      <c r="AV22" s="524"/>
      <c r="AW22" s="524"/>
      <c r="AX22" s="524"/>
      <c r="AY22" s="535"/>
      <c r="AZ22" s="536"/>
      <c r="BA22" s="536"/>
      <c r="BB22" s="536"/>
      <c r="BC22" s="536"/>
      <c r="BD22" s="536"/>
      <c r="BE22" s="536"/>
      <c r="BF22" s="537"/>
      <c r="BG22" s="526"/>
      <c r="BH22" s="526"/>
      <c r="BI22" s="526"/>
      <c r="BJ22" s="526"/>
      <c r="BK22" s="526"/>
      <c r="BL22" s="526"/>
      <c r="BM22" s="526"/>
      <c r="BN22" s="526"/>
      <c r="BO22" s="546">
        <f t="shared" si="0"/>
        <v>0</v>
      </c>
      <c r="BP22" s="547"/>
      <c r="BQ22" s="547"/>
      <c r="BR22" s="547"/>
      <c r="BS22" s="547"/>
      <c r="BT22" s="547"/>
      <c r="BU22" s="547"/>
      <c r="BV22" s="548"/>
      <c r="BW22" s="526"/>
      <c r="BX22" s="526"/>
      <c r="BY22" s="526"/>
      <c r="BZ22" s="526"/>
      <c r="CA22" s="526"/>
      <c r="CB22" s="526"/>
      <c r="CC22" s="526"/>
      <c r="CD22" s="526"/>
      <c r="CE22" s="526"/>
      <c r="CF22" s="526"/>
      <c r="CG22" s="526"/>
      <c r="CH22" s="526"/>
      <c r="CI22" s="526"/>
      <c r="CJ22" s="526"/>
      <c r="CK22" s="526"/>
      <c r="CL22" s="526"/>
      <c r="CM22" s="526"/>
      <c r="CN22" s="526"/>
      <c r="CO22" s="526"/>
      <c r="CP22" s="526"/>
      <c r="CQ22" s="526"/>
      <c r="CR22" s="526"/>
      <c r="CS22" s="526"/>
      <c r="CT22" s="526"/>
      <c r="CU22" s="526"/>
      <c r="CV22" s="524">
        <f t="shared" si="1"/>
        <v>0</v>
      </c>
      <c r="CW22" s="524"/>
      <c r="CX22" s="524"/>
      <c r="CY22" s="524"/>
      <c r="CZ22" s="524"/>
      <c r="DA22" s="524"/>
      <c r="DB22" s="524"/>
      <c r="DC22" s="524"/>
      <c r="DD22" s="524"/>
      <c r="DE22" s="525"/>
    </row>
    <row r="23" spans="1:125" s="2" customFormat="1" ht="23.25" customHeight="1">
      <c r="A23" s="538"/>
      <c r="B23" s="539"/>
      <c r="C23" s="539"/>
      <c r="D23" s="539"/>
      <c r="E23" s="539"/>
      <c r="F23" s="539"/>
      <c r="G23" s="539"/>
      <c r="H23" s="539"/>
      <c r="I23" s="539"/>
      <c r="J23" s="539"/>
      <c r="K23" s="539"/>
      <c r="L23" s="539"/>
      <c r="M23" s="539"/>
      <c r="N23" s="539"/>
      <c r="O23" s="539"/>
      <c r="P23" s="540"/>
      <c r="Q23" s="540"/>
      <c r="R23" s="540"/>
      <c r="S23" s="540"/>
      <c r="T23" s="540"/>
      <c r="U23" s="540"/>
      <c r="V23" s="540"/>
      <c r="W23" s="540"/>
      <c r="X23" s="540"/>
      <c r="Y23" s="540"/>
      <c r="Z23" s="540"/>
      <c r="AA23" s="540"/>
      <c r="AB23" s="540"/>
      <c r="AC23" s="540"/>
      <c r="AD23" s="541"/>
      <c r="AE23" s="541"/>
      <c r="AF23" s="541"/>
      <c r="AG23" s="542"/>
      <c r="AH23" s="542"/>
      <c r="AI23" s="542"/>
      <c r="AJ23" s="542"/>
      <c r="AK23" s="549"/>
      <c r="AL23" s="550"/>
      <c r="AM23" s="550"/>
      <c r="AN23" s="550"/>
      <c r="AO23" s="550"/>
      <c r="AP23" s="551"/>
      <c r="AQ23" s="524">
        <f t="shared" si="2"/>
        <v>0</v>
      </c>
      <c r="AR23" s="524"/>
      <c r="AS23" s="524"/>
      <c r="AT23" s="524"/>
      <c r="AU23" s="524"/>
      <c r="AV23" s="524"/>
      <c r="AW23" s="524"/>
      <c r="AX23" s="524"/>
      <c r="AY23" s="535"/>
      <c r="AZ23" s="536"/>
      <c r="BA23" s="536"/>
      <c r="BB23" s="536"/>
      <c r="BC23" s="536"/>
      <c r="BD23" s="536"/>
      <c r="BE23" s="536"/>
      <c r="BF23" s="537"/>
      <c r="BG23" s="526"/>
      <c r="BH23" s="526"/>
      <c r="BI23" s="526"/>
      <c r="BJ23" s="526"/>
      <c r="BK23" s="526"/>
      <c r="BL23" s="526"/>
      <c r="BM23" s="526"/>
      <c r="BN23" s="526"/>
      <c r="BO23" s="546">
        <f t="shared" si="0"/>
        <v>0</v>
      </c>
      <c r="BP23" s="547"/>
      <c r="BQ23" s="547"/>
      <c r="BR23" s="547"/>
      <c r="BS23" s="547"/>
      <c r="BT23" s="547"/>
      <c r="BU23" s="547"/>
      <c r="BV23" s="548"/>
      <c r="BW23" s="526"/>
      <c r="BX23" s="526"/>
      <c r="BY23" s="526"/>
      <c r="BZ23" s="526"/>
      <c r="CA23" s="526"/>
      <c r="CB23" s="526"/>
      <c r="CC23" s="526"/>
      <c r="CD23" s="526"/>
      <c r="CE23" s="526"/>
      <c r="CF23" s="526"/>
      <c r="CG23" s="526"/>
      <c r="CH23" s="526"/>
      <c r="CI23" s="526"/>
      <c r="CJ23" s="526"/>
      <c r="CK23" s="526"/>
      <c r="CL23" s="526"/>
      <c r="CM23" s="526"/>
      <c r="CN23" s="526"/>
      <c r="CO23" s="526"/>
      <c r="CP23" s="526"/>
      <c r="CQ23" s="526"/>
      <c r="CR23" s="526"/>
      <c r="CS23" s="526"/>
      <c r="CT23" s="526"/>
      <c r="CU23" s="526"/>
      <c r="CV23" s="524">
        <f t="shared" si="1"/>
        <v>0</v>
      </c>
      <c r="CW23" s="524"/>
      <c r="CX23" s="524"/>
      <c r="CY23" s="524"/>
      <c r="CZ23" s="524"/>
      <c r="DA23" s="524"/>
      <c r="DB23" s="524"/>
      <c r="DC23" s="524"/>
      <c r="DD23" s="524"/>
      <c r="DE23" s="525"/>
    </row>
    <row r="24" spans="1:125" s="2" customFormat="1" ht="23.25" customHeight="1">
      <c r="A24" s="538"/>
      <c r="B24" s="539"/>
      <c r="C24" s="539"/>
      <c r="D24" s="539"/>
      <c r="E24" s="539"/>
      <c r="F24" s="539"/>
      <c r="G24" s="539"/>
      <c r="H24" s="539"/>
      <c r="I24" s="539"/>
      <c r="J24" s="539"/>
      <c r="K24" s="539"/>
      <c r="L24" s="539"/>
      <c r="M24" s="539"/>
      <c r="N24" s="539"/>
      <c r="O24" s="539"/>
      <c r="P24" s="540"/>
      <c r="Q24" s="540"/>
      <c r="R24" s="540"/>
      <c r="S24" s="540"/>
      <c r="T24" s="540"/>
      <c r="U24" s="540"/>
      <c r="V24" s="540"/>
      <c r="W24" s="540"/>
      <c r="X24" s="540"/>
      <c r="Y24" s="540"/>
      <c r="Z24" s="540"/>
      <c r="AA24" s="540"/>
      <c r="AB24" s="540"/>
      <c r="AC24" s="540"/>
      <c r="AD24" s="541"/>
      <c r="AE24" s="541"/>
      <c r="AF24" s="541"/>
      <c r="AG24" s="542"/>
      <c r="AH24" s="542"/>
      <c r="AI24" s="542"/>
      <c r="AJ24" s="542"/>
      <c r="AK24" s="549"/>
      <c r="AL24" s="550"/>
      <c r="AM24" s="550"/>
      <c r="AN24" s="550"/>
      <c r="AO24" s="550"/>
      <c r="AP24" s="551"/>
      <c r="AQ24" s="524">
        <f t="shared" si="2"/>
        <v>0</v>
      </c>
      <c r="AR24" s="524"/>
      <c r="AS24" s="524"/>
      <c r="AT24" s="524"/>
      <c r="AU24" s="524"/>
      <c r="AV24" s="524"/>
      <c r="AW24" s="524"/>
      <c r="AX24" s="524"/>
      <c r="AY24" s="535"/>
      <c r="AZ24" s="536"/>
      <c r="BA24" s="536"/>
      <c r="BB24" s="536"/>
      <c r="BC24" s="536"/>
      <c r="BD24" s="536"/>
      <c r="BE24" s="536"/>
      <c r="BF24" s="537"/>
      <c r="BG24" s="526"/>
      <c r="BH24" s="526"/>
      <c r="BI24" s="526"/>
      <c r="BJ24" s="526"/>
      <c r="BK24" s="526"/>
      <c r="BL24" s="526"/>
      <c r="BM24" s="526"/>
      <c r="BN24" s="526"/>
      <c r="BO24" s="546">
        <f t="shared" si="0"/>
        <v>0</v>
      </c>
      <c r="BP24" s="547"/>
      <c r="BQ24" s="547"/>
      <c r="BR24" s="547"/>
      <c r="BS24" s="547"/>
      <c r="BT24" s="547"/>
      <c r="BU24" s="547"/>
      <c r="BV24" s="548"/>
      <c r="BW24" s="526"/>
      <c r="BX24" s="526"/>
      <c r="BY24" s="526"/>
      <c r="BZ24" s="526"/>
      <c r="CA24" s="526"/>
      <c r="CB24" s="526"/>
      <c r="CC24" s="526"/>
      <c r="CD24" s="526"/>
      <c r="CE24" s="526"/>
      <c r="CF24" s="526"/>
      <c r="CG24" s="526"/>
      <c r="CH24" s="526"/>
      <c r="CI24" s="526"/>
      <c r="CJ24" s="526"/>
      <c r="CK24" s="526"/>
      <c r="CL24" s="526"/>
      <c r="CM24" s="526"/>
      <c r="CN24" s="526"/>
      <c r="CO24" s="526"/>
      <c r="CP24" s="526"/>
      <c r="CQ24" s="526"/>
      <c r="CR24" s="526"/>
      <c r="CS24" s="526"/>
      <c r="CT24" s="526"/>
      <c r="CU24" s="526"/>
      <c r="CV24" s="524">
        <f t="shared" si="1"/>
        <v>0</v>
      </c>
      <c r="CW24" s="524"/>
      <c r="CX24" s="524"/>
      <c r="CY24" s="524"/>
      <c r="CZ24" s="524"/>
      <c r="DA24" s="524"/>
      <c r="DB24" s="524"/>
      <c r="DC24" s="524"/>
      <c r="DD24" s="524"/>
      <c r="DE24" s="525"/>
      <c r="DU24" s="46"/>
    </row>
    <row r="25" spans="1:125" s="2" customFormat="1" ht="23.25" customHeight="1">
      <c r="A25" s="538"/>
      <c r="B25" s="539"/>
      <c r="C25" s="539"/>
      <c r="D25" s="539"/>
      <c r="E25" s="539"/>
      <c r="F25" s="539"/>
      <c r="G25" s="539"/>
      <c r="H25" s="539"/>
      <c r="I25" s="539"/>
      <c r="J25" s="539"/>
      <c r="K25" s="539"/>
      <c r="L25" s="539"/>
      <c r="M25" s="539"/>
      <c r="N25" s="539"/>
      <c r="O25" s="539"/>
      <c r="P25" s="540"/>
      <c r="Q25" s="540"/>
      <c r="R25" s="540"/>
      <c r="S25" s="540"/>
      <c r="T25" s="540"/>
      <c r="U25" s="540"/>
      <c r="V25" s="540"/>
      <c r="W25" s="540"/>
      <c r="X25" s="540"/>
      <c r="Y25" s="540"/>
      <c r="Z25" s="540"/>
      <c r="AA25" s="540"/>
      <c r="AB25" s="540"/>
      <c r="AC25" s="540"/>
      <c r="AD25" s="541"/>
      <c r="AE25" s="541"/>
      <c r="AF25" s="541"/>
      <c r="AG25" s="542"/>
      <c r="AH25" s="542"/>
      <c r="AI25" s="542"/>
      <c r="AJ25" s="542"/>
      <c r="AK25" s="549"/>
      <c r="AL25" s="550"/>
      <c r="AM25" s="550"/>
      <c r="AN25" s="550"/>
      <c r="AO25" s="550"/>
      <c r="AP25" s="551"/>
      <c r="AQ25" s="524">
        <f t="shared" si="2"/>
        <v>0</v>
      </c>
      <c r="AR25" s="524"/>
      <c r="AS25" s="524"/>
      <c r="AT25" s="524"/>
      <c r="AU25" s="524"/>
      <c r="AV25" s="524"/>
      <c r="AW25" s="524"/>
      <c r="AX25" s="524"/>
      <c r="AY25" s="535"/>
      <c r="AZ25" s="536"/>
      <c r="BA25" s="536"/>
      <c r="BB25" s="536"/>
      <c r="BC25" s="536"/>
      <c r="BD25" s="536"/>
      <c r="BE25" s="536"/>
      <c r="BF25" s="537"/>
      <c r="BG25" s="526"/>
      <c r="BH25" s="526"/>
      <c r="BI25" s="526"/>
      <c r="BJ25" s="526"/>
      <c r="BK25" s="526"/>
      <c r="BL25" s="526"/>
      <c r="BM25" s="526"/>
      <c r="BN25" s="526"/>
      <c r="BO25" s="546">
        <f t="shared" si="0"/>
        <v>0</v>
      </c>
      <c r="BP25" s="547"/>
      <c r="BQ25" s="547"/>
      <c r="BR25" s="547"/>
      <c r="BS25" s="547"/>
      <c r="BT25" s="547"/>
      <c r="BU25" s="547"/>
      <c r="BV25" s="548"/>
      <c r="BW25" s="526"/>
      <c r="BX25" s="526"/>
      <c r="BY25" s="526"/>
      <c r="BZ25" s="526"/>
      <c r="CA25" s="526"/>
      <c r="CB25" s="526"/>
      <c r="CC25" s="526"/>
      <c r="CD25" s="526"/>
      <c r="CE25" s="526"/>
      <c r="CF25" s="526"/>
      <c r="CG25" s="526"/>
      <c r="CH25" s="526"/>
      <c r="CI25" s="526"/>
      <c r="CJ25" s="526"/>
      <c r="CK25" s="526"/>
      <c r="CL25" s="526"/>
      <c r="CM25" s="526"/>
      <c r="CN25" s="526"/>
      <c r="CO25" s="526"/>
      <c r="CP25" s="526"/>
      <c r="CQ25" s="526"/>
      <c r="CR25" s="526"/>
      <c r="CS25" s="526"/>
      <c r="CT25" s="526"/>
      <c r="CU25" s="526"/>
      <c r="CV25" s="524">
        <f t="shared" si="1"/>
        <v>0</v>
      </c>
      <c r="CW25" s="524"/>
      <c r="CX25" s="524"/>
      <c r="CY25" s="524"/>
      <c r="CZ25" s="524"/>
      <c r="DA25" s="524"/>
      <c r="DB25" s="524"/>
      <c r="DC25" s="524"/>
      <c r="DD25" s="524"/>
      <c r="DE25" s="525"/>
    </row>
    <row r="26" spans="1:125" s="2" customFormat="1" ht="23.25" customHeight="1">
      <c r="A26" s="538"/>
      <c r="B26" s="539"/>
      <c r="C26" s="539"/>
      <c r="D26" s="539"/>
      <c r="E26" s="539"/>
      <c r="F26" s="539"/>
      <c r="G26" s="539"/>
      <c r="H26" s="539"/>
      <c r="I26" s="539"/>
      <c r="J26" s="539"/>
      <c r="K26" s="539"/>
      <c r="L26" s="539"/>
      <c r="M26" s="539"/>
      <c r="N26" s="539"/>
      <c r="O26" s="539"/>
      <c r="P26" s="540"/>
      <c r="Q26" s="540"/>
      <c r="R26" s="540"/>
      <c r="S26" s="540"/>
      <c r="T26" s="540"/>
      <c r="U26" s="540"/>
      <c r="V26" s="540"/>
      <c r="W26" s="540"/>
      <c r="X26" s="540"/>
      <c r="Y26" s="540"/>
      <c r="Z26" s="540"/>
      <c r="AA26" s="540"/>
      <c r="AB26" s="540"/>
      <c r="AC26" s="540"/>
      <c r="AD26" s="541"/>
      <c r="AE26" s="541"/>
      <c r="AF26" s="541"/>
      <c r="AG26" s="542"/>
      <c r="AH26" s="542"/>
      <c r="AI26" s="542"/>
      <c r="AJ26" s="542"/>
      <c r="AK26" s="549"/>
      <c r="AL26" s="550"/>
      <c r="AM26" s="550"/>
      <c r="AN26" s="550"/>
      <c r="AO26" s="550"/>
      <c r="AP26" s="551"/>
      <c r="AQ26" s="524">
        <f t="shared" si="2"/>
        <v>0</v>
      </c>
      <c r="AR26" s="524"/>
      <c r="AS26" s="524"/>
      <c r="AT26" s="524"/>
      <c r="AU26" s="524"/>
      <c r="AV26" s="524"/>
      <c r="AW26" s="524"/>
      <c r="AX26" s="524"/>
      <c r="AY26" s="535"/>
      <c r="AZ26" s="536"/>
      <c r="BA26" s="536"/>
      <c r="BB26" s="536"/>
      <c r="BC26" s="536"/>
      <c r="BD26" s="536"/>
      <c r="BE26" s="536"/>
      <c r="BF26" s="537"/>
      <c r="BG26" s="526"/>
      <c r="BH26" s="526"/>
      <c r="BI26" s="526"/>
      <c r="BJ26" s="526"/>
      <c r="BK26" s="526"/>
      <c r="BL26" s="526"/>
      <c r="BM26" s="526"/>
      <c r="BN26" s="526"/>
      <c r="BO26" s="546">
        <f t="shared" si="0"/>
        <v>0</v>
      </c>
      <c r="BP26" s="547"/>
      <c r="BQ26" s="547"/>
      <c r="BR26" s="547"/>
      <c r="BS26" s="547"/>
      <c r="BT26" s="547"/>
      <c r="BU26" s="547"/>
      <c r="BV26" s="548"/>
      <c r="BW26" s="526"/>
      <c r="BX26" s="526"/>
      <c r="BY26" s="526"/>
      <c r="BZ26" s="526"/>
      <c r="CA26" s="526"/>
      <c r="CB26" s="526"/>
      <c r="CC26" s="526"/>
      <c r="CD26" s="526"/>
      <c r="CE26" s="526"/>
      <c r="CF26" s="526"/>
      <c r="CG26" s="526"/>
      <c r="CH26" s="526"/>
      <c r="CI26" s="526"/>
      <c r="CJ26" s="526"/>
      <c r="CK26" s="526"/>
      <c r="CL26" s="526"/>
      <c r="CM26" s="526"/>
      <c r="CN26" s="526"/>
      <c r="CO26" s="526"/>
      <c r="CP26" s="526"/>
      <c r="CQ26" s="526"/>
      <c r="CR26" s="526"/>
      <c r="CS26" s="526"/>
      <c r="CT26" s="526"/>
      <c r="CU26" s="526"/>
      <c r="CV26" s="524">
        <f t="shared" si="1"/>
        <v>0</v>
      </c>
      <c r="CW26" s="524"/>
      <c r="CX26" s="524"/>
      <c r="CY26" s="524"/>
      <c r="CZ26" s="524"/>
      <c r="DA26" s="524"/>
      <c r="DB26" s="524"/>
      <c r="DC26" s="524"/>
      <c r="DD26" s="524"/>
      <c r="DE26" s="525"/>
    </row>
    <row r="27" spans="1:125" s="2" customFormat="1" ht="23.25" customHeight="1">
      <c r="A27" s="538"/>
      <c r="B27" s="539"/>
      <c r="C27" s="539"/>
      <c r="D27" s="539"/>
      <c r="E27" s="539"/>
      <c r="F27" s="539"/>
      <c r="G27" s="539"/>
      <c r="H27" s="539"/>
      <c r="I27" s="539"/>
      <c r="J27" s="539"/>
      <c r="K27" s="539"/>
      <c r="L27" s="539"/>
      <c r="M27" s="539"/>
      <c r="N27" s="539"/>
      <c r="O27" s="539"/>
      <c r="P27" s="540"/>
      <c r="Q27" s="540"/>
      <c r="R27" s="540"/>
      <c r="S27" s="540"/>
      <c r="T27" s="540"/>
      <c r="U27" s="540"/>
      <c r="V27" s="540"/>
      <c r="W27" s="540"/>
      <c r="X27" s="540"/>
      <c r="Y27" s="540"/>
      <c r="Z27" s="540"/>
      <c r="AA27" s="540"/>
      <c r="AB27" s="540"/>
      <c r="AC27" s="540"/>
      <c r="AD27" s="541"/>
      <c r="AE27" s="541"/>
      <c r="AF27" s="541"/>
      <c r="AG27" s="542"/>
      <c r="AH27" s="542"/>
      <c r="AI27" s="542"/>
      <c r="AJ27" s="542"/>
      <c r="AK27" s="549"/>
      <c r="AL27" s="550"/>
      <c r="AM27" s="550"/>
      <c r="AN27" s="550"/>
      <c r="AO27" s="550"/>
      <c r="AP27" s="551"/>
      <c r="AQ27" s="524">
        <f t="shared" si="2"/>
        <v>0</v>
      </c>
      <c r="AR27" s="524"/>
      <c r="AS27" s="524"/>
      <c r="AT27" s="524"/>
      <c r="AU27" s="524"/>
      <c r="AV27" s="524"/>
      <c r="AW27" s="524"/>
      <c r="AX27" s="524"/>
      <c r="AY27" s="535"/>
      <c r="AZ27" s="536"/>
      <c r="BA27" s="536"/>
      <c r="BB27" s="536"/>
      <c r="BC27" s="536"/>
      <c r="BD27" s="536"/>
      <c r="BE27" s="536"/>
      <c r="BF27" s="537"/>
      <c r="BG27" s="526"/>
      <c r="BH27" s="526"/>
      <c r="BI27" s="526"/>
      <c r="BJ27" s="526"/>
      <c r="BK27" s="526"/>
      <c r="BL27" s="526"/>
      <c r="BM27" s="526"/>
      <c r="BN27" s="526"/>
      <c r="BO27" s="546">
        <f t="shared" si="0"/>
        <v>0</v>
      </c>
      <c r="BP27" s="547"/>
      <c r="BQ27" s="547"/>
      <c r="BR27" s="547"/>
      <c r="BS27" s="547"/>
      <c r="BT27" s="547"/>
      <c r="BU27" s="547"/>
      <c r="BV27" s="548"/>
      <c r="BW27" s="526"/>
      <c r="BX27" s="526"/>
      <c r="BY27" s="526"/>
      <c r="BZ27" s="526"/>
      <c r="CA27" s="526"/>
      <c r="CB27" s="526"/>
      <c r="CC27" s="526"/>
      <c r="CD27" s="526"/>
      <c r="CE27" s="526"/>
      <c r="CF27" s="526"/>
      <c r="CG27" s="526"/>
      <c r="CH27" s="526"/>
      <c r="CI27" s="526"/>
      <c r="CJ27" s="526"/>
      <c r="CK27" s="526"/>
      <c r="CL27" s="526"/>
      <c r="CM27" s="526"/>
      <c r="CN27" s="526"/>
      <c r="CO27" s="526"/>
      <c r="CP27" s="526"/>
      <c r="CQ27" s="526"/>
      <c r="CR27" s="526"/>
      <c r="CS27" s="526"/>
      <c r="CT27" s="526"/>
      <c r="CU27" s="526"/>
      <c r="CV27" s="524">
        <f t="shared" si="1"/>
        <v>0</v>
      </c>
      <c r="CW27" s="524"/>
      <c r="CX27" s="524"/>
      <c r="CY27" s="524"/>
      <c r="CZ27" s="524"/>
      <c r="DA27" s="524"/>
      <c r="DB27" s="524"/>
      <c r="DC27" s="524"/>
      <c r="DD27" s="524"/>
      <c r="DE27" s="525"/>
    </row>
    <row r="28" spans="1:125" s="2" customFormat="1" ht="23.25" customHeight="1">
      <c r="A28" s="538"/>
      <c r="B28" s="539"/>
      <c r="C28" s="539"/>
      <c r="D28" s="539"/>
      <c r="E28" s="539"/>
      <c r="F28" s="539"/>
      <c r="G28" s="539"/>
      <c r="H28" s="539"/>
      <c r="I28" s="539"/>
      <c r="J28" s="539"/>
      <c r="K28" s="539"/>
      <c r="L28" s="539"/>
      <c r="M28" s="539"/>
      <c r="N28" s="539"/>
      <c r="O28" s="539"/>
      <c r="P28" s="540"/>
      <c r="Q28" s="540"/>
      <c r="R28" s="540"/>
      <c r="S28" s="540"/>
      <c r="T28" s="540"/>
      <c r="U28" s="540"/>
      <c r="V28" s="540"/>
      <c r="W28" s="540"/>
      <c r="X28" s="540"/>
      <c r="Y28" s="540"/>
      <c r="Z28" s="540"/>
      <c r="AA28" s="540"/>
      <c r="AB28" s="540"/>
      <c r="AC28" s="540"/>
      <c r="AD28" s="541"/>
      <c r="AE28" s="541"/>
      <c r="AF28" s="541"/>
      <c r="AG28" s="542"/>
      <c r="AH28" s="542"/>
      <c r="AI28" s="542"/>
      <c r="AJ28" s="542"/>
      <c r="AK28" s="549"/>
      <c r="AL28" s="550"/>
      <c r="AM28" s="550"/>
      <c r="AN28" s="550"/>
      <c r="AO28" s="550"/>
      <c r="AP28" s="551"/>
      <c r="AQ28" s="524">
        <f t="shared" si="2"/>
        <v>0</v>
      </c>
      <c r="AR28" s="524"/>
      <c r="AS28" s="524"/>
      <c r="AT28" s="524"/>
      <c r="AU28" s="524"/>
      <c r="AV28" s="524"/>
      <c r="AW28" s="524"/>
      <c r="AX28" s="524"/>
      <c r="AY28" s="535"/>
      <c r="AZ28" s="536"/>
      <c r="BA28" s="536"/>
      <c r="BB28" s="536"/>
      <c r="BC28" s="536"/>
      <c r="BD28" s="536"/>
      <c r="BE28" s="536"/>
      <c r="BF28" s="537"/>
      <c r="BG28" s="526"/>
      <c r="BH28" s="526"/>
      <c r="BI28" s="526"/>
      <c r="BJ28" s="526"/>
      <c r="BK28" s="526"/>
      <c r="BL28" s="526"/>
      <c r="BM28" s="526"/>
      <c r="BN28" s="526"/>
      <c r="BO28" s="546">
        <f t="shared" si="0"/>
        <v>0</v>
      </c>
      <c r="BP28" s="547"/>
      <c r="BQ28" s="547"/>
      <c r="BR28" s="547"/>
      <c r="BS28" s="547"/>
      <c r="BT28" s="547"/>
      <c r="BU28" s="547"/>
      <c r="BV28" s="548"/>
      <c r="BW28" s="526"/>
      <c r="BX28" s="526"/>
      <c r="BY28" s="526"/>
      <c r="BZ28" s="526"/>
      <c r="CA28" s="526"/>
      <c r="CB28" s="526"/>
      <c r="CC28" s="526"/>
      <c r="CD28" s="526"/>
      <c r="CE28" s="526"/>
      <c r="CF28" s="526"/>
      <c r="CG28" s="526"/>
      <c r="CH28" s="526"/>
      <c r="CI28" s="526"/>
      <c r="CJ28" s="526"/>
      <c r="CK28" s="526"/>
      <c r="CL28" s="526"/>
      <c r="CM28" s="526"/>
      <c r="CN28" s="526"/>
      <c r="CO28" s="526"/>
      <c r="CP28" s="526"/>
      <c r="CQ28" s="526"/>
      <c r="CR28" s="526"/>
      <c r="CS28" s="526"/>
      <c r="CT28" s="526"/>
      <c r="CU28" s="526"/>
      <c r="CV28" s="524">
        <f t="shared" si="1"/>
        <v>0</v>
      </c>
      <c r="CW28" s="524"/>
      <c r="CX28" s="524"/>
      <c r="CY28" s="524"/>
      <c r="CZ28" s="524"/>
      <c r="DA28" s="524"/>
      <c r="DB28" s="524"/>
      <c r="DC28" s="524"/>
      <c r="DD28" s="524"/>
      <c r="DE28" s="525"/>
    </row>
    <row r="29" spans="1:125" s="2" customFormat="1" ht="23.25" customHeight="1">
      <c r="A29" s="538"/>
      <c r="B29" s="539"/>
      <c r="C29" s="539"/>
      <c r="D29" s="539"/>
      <c r="E29" s="539"/>
      <c r="F29" s="539"/>
      <c r="G29" s="539"/>
      <c r="H29" s="539"/>
      <c r="I29" s="539"/>
      <c r="J29" s="539"/>
      <c r="K29" s="539"/>
      <c r="L29" s="539"/>
      <c r="M29" s="539"/>
      <c r="N29" s="539"/>
      <c r="O29" s="539"/>
      <c r="P29" s="540"/>
      <c r="Q29" s="540"/>
      <c r="R29" s="540"/>
      <c r="S29" s="540"/>
      <c r="T29" s="540"/>
      <c r="U29" s="540"/>
      <c r="V29" s="540"/>
      <c r="W29" s="540"/>
      <c r="X29" s="540"/>
      <c r="Y29" s="540"/>
      <c r="Z29" s="540"/>
      <c r="AA29" s="540"/>
      <c r="AB29" s="540"/>
      <c r="AC29" s="540"/>
      <c r="AD29" s="541"/>
      <c r="AE29" s="541"/>
      <c r="AF29" s="541"/>
      <c r="AG29" s="542"/>
      <c r="AH29" s="542"/>
      <c r="AI29" s="542"/>
      <c r="AJ29" s="542"/>
      <c r="AK29" s="549"/>
      <c r="AL29" s="550"/>
      <c r="AM29" s="550"/>
      <c r="AN29" s="550"/>
      <c r="AO29" s="550"/>
      <c r="AP29" s="551"/>
      <c r="AQ29" s="524">
        <f t="shared" si="2"/>
        <v>0</v>
      </c>
      <c r="AR29" s="524"/>
      <c r="AS29" s="524"/>
      <c r="AT29" s="524"/>
      <c r="AU29" s="524"/>
      <c r="AV29" s="524"/>
      <c r="AW29" s="524"/>
      <c r="AX29" s="524"/>
      <c r="AY29" s="535"/>
      <c r="AZ29" s="536"/>
      <c r="BA29" s="536"/>
      <c r="BB29" s="536"/>
      <c r="BC29" s="536"/>
      <c r="BD29" s="536"/>
      <c r="BE29" s="536"/>
      <c r="BF29" s="537"/>
      <c r="BG29" s="526"/>
      <c r="BH29" s="526"/>
      <c r="BI29" s="526"/>
      <c r="BJ29" s="526"/>
      <c r="BK29" s="526"/>
      <c r="BL29" s="526"/>
      <c r="BM29" s="526"/>
      <c r="BN29" s="526"/>
      <c r="BO29" s="546">
        <f t="shared" si="0"/>
        <v>0</v>
      </c>
      <c r="BP29" s="547"/>
      <c r="BQ29" s="547"/>
      <c r="BR29" s="547"/>
      <c r="BS29" s="547"/>
      <c r="BT29" s="547"/>
      <c r="BU29" s="547"/>
      <c r="BV29" s="548"/>
      <c r="BW29" s="526"/>
      <c r="BX29" s="526"/>
      <c r="BY29" s="526"/>
      <c r="BZ29" s="526"/>
      <c r="CA29" s="526"/>
      <c r="CB29" s="526"/>
      <c r="CC29" s="526"/>
      <c r="CD29" s="526"/>
      <c r="CE29" s="526"/>
      <c r="CF29" s="526"/>
      <c r="CG29" s="526"/>
      <c r="CH29" s="526"/>
      <c r="CI29" s="526"/>
      <c r="CJ29" s="526"/>
      <c r="CK29" s="526"/>
      <c r="CL29" s="526"/>
      <c r="CM29" s="526"/>
      <c r="CN29" s="526"/>
      <c r="CO29" s="526"/>
      <c r="CP29" s="526"/>
      <c r="CQ29" s="526"/>
      <c r="CR29" s="526"/>
      <c r="CS29" s="526"/>
      <c r="CT29" s="526"/>
      <c r="CU29" s="526"/>
      <c r="CV29" s="524">
        <f t="shared" si="1"/>
        <v>0</v>
      </c>
      <c r="CW29" s="524"/>
      <c r="CX29" s="524"/>
      <c r="CY29" s="524"/>
      <c r="CZ29" s="524"/>
      <c r="DA29" s="524"/>
      <c r="DB29" s="524"/>
      <c r="DC29" s="524"/>
      <c r="DD29" s="524"/>
      <c r="DE29" s="525"/>
    </row>
    <row r="30" spans="1:125" s="2" customFormat="1" ht="23.25" customHeight="1">
      <c r="A30" s="555"/>
      <c r="B30" s="556"/>
      <c r="C30" s="556"/>
      <c r="D30" s="556"/>
      <c r="E30" s="556"/>
      <c r="F30" s="556"/>
      <c r="G30" s="556"/>
      <c r="H30" s="556"/>
      <c r="I30" s="556"/>
      <c r="J30" s="556"/>
      <c r="K30" s="556"/>
      <c r="L30" s="556"/>
      <c r="M30" s="556"/>
      <c r="N30" s="556"/>
      <c r="O30" s="557"/>
      <c r="P30" s="540"/>
      <c r="Q30" s="540"/>
      <c r="R30" s="540"/>
      <c r="S30" s="540"/>
      <c r="T30" s="540"/>
      <c r="U30" s="540"/>
      <c r="V30" s="540"/>
      <c r="W30" s="540"/>
      <c r="X30" s="540"/>
      <c r="Y30" s="540"/>
      <c r="Z30" s="540"/>
      <c r="AA30" s="540"/>
      <c r="AB30" s="540"/>
      <c r="AC30" s="540"/>
      <c r="AD30" s="541"/>
      <c r="AE30" s="541"/>
      <c r="AF30" s="541"/>
      <c r="AG30" s="542"/>
      <c r="AH30" s="542"/>
      <c r="AI30" s="542"/>
      <c r="AJ30" s="542"/>
      <c r="AK30" s="549"/>
      <c r="AL30" s="550"/>
      <c r="AM30" s="550"/>
      <c r="AN30" s="550"/>
      <c r="AO30" s="550"/>
      <c r="AP30" s="551"/>
      <c r="AQ30" s="524">
        <f t="shared" si="2"/>
        <v>0</v>
      </c>
      <c r="AR30" s="524"/>
      <c r="AS30" s="524"/>
      <c r="AT30" s="524"/>
      <c r="AU30" s="524"/>
      <c r="AV30" s="524"/>
      <c r="AW30" s="524"/>
      <c r="AX30" s="524"/>
      <c r="AY30" s="535"/>
      <c r="AZ30" s="536"/>
      <c r="BA30" s="536"/>
      <c r="BB30" s="536"/>
      <c r="BC30" s="536"/>
      <c r="BD30" s="536"/>
      <c r="BE30" s="536"/>
      <c r="BF30" s="537"/>
      <c r="BG30" s="526"/>
      <c r="BH30" s="526"/>
      <c r="BI30" s="526"/>
      <c r="BJ30" s="526"/>
      <c r="BK30" s="526"/>
      <c r="BL30" s="526"/>
      <c r="BM30" s="526"/>
      <c r="BN30" s="526"/>
      <c r="BO30" s="546">
        <f t="shared" si="0"/>
        <v>0</v>
      </c>
      <c r="BP30" s="547"/>
      <c r="BQ30" s="547"/>
      <c r="BR30" s="547"/>
      <c r="BS30" s="547"/>
      <c r="BT30" s="547"/>
      <c r="BU30" s="547"/>
      <c r="BV30" s="548"/>
      <c r="BW30" s="526"/>
      <c r="BX30" s="526"/>
      <c r="BY30" s="526"/>
      <c r="BZ30" s="526"/>
      <c r="CA30" s="526"/>
      <c r="CB30" s="526"/>
      <c r="CC30" s="526"/>
      <c r="CD30" s="526"/>
      <c r="CE30" s="526"/>
      <c r="CF30" s="526"/>
      <c r="CG30" s="526"/>
      <c r="CH30" s="526"/>
      <c r="CI30" s="526"/>
      <c r="CJ30" s="526"/>
      <c r="CK30" s="526"/>
      <c r="CL30" s="526"/>
      <c r="CM30" s="526"/>
      <c r="CN30" s="526"/>
      <c r="CO30" s="526"/>
      <c r="CP30" s="526"/>
      <c r="CQ30" s="526"/>
      <c r="CR30" s="526"/>
      <c r="CS30" s="526"/>
      <c r="CT30" s="526"/>
      <c r="CU30" s="526"/>
      <c r="CV30" s="524">
        <f t="shared" si="1"/>
        <v>0</v>
      </c>
      <c r="CW30" s="524"/>
      <c r="CX30" s="524"/>
      <c r="CY30" s="524"/>
      <c r="CZ30" s="524"/>
      <c r="DA30" s="524"/>
      <c r="DB30" s="524"/>
      <c r="DC30" s="524"/>
      <c r="DD30" s="524"/>
      <c r="DE30" s="525"/>
      <c r="DS30" s="46"/>
    </row>
    <row r="31" spans="1:125" s="2" customFormat="1" ht="23.25" customHeight="1">
      <c r="A31" s="555"/>
      <c r="B31" s="556"/>
      <c r="C31" s="556"/>
      <c r="D31" s="556"/>
      <c r="E31" s="556"/>
      <c r="F31" s="556"/>
      <c r="G31" s="556"/>
      <c r="H31" s="556"/>
      <c r="I31" s="556"/>
      <c r="J31" s="556"/>
      <c r="K31" s="556"/>
      <c r="L31" s="556"/>
      <c r="M31" s="556"/>
      <c r="N31" s="556"/>
      <c r="O31" s="557"/>
      <c r="P31" s="540"/>
      <c r="Q31" s="540"/>
      <c r="R31" s="540"/>
      <c r="S31" s="540"/>
      <c r="T31" s="540"/>
      <c r="U31" s="540"/>
      <c r="V31" s="540"/>
      <c r="W31" s="540"/>
      <c r="X31" s="540"/>
      <c r="Y31" s="540"/>
      <c r="Z31" s="540"/>
      <c r="AA31" s="540"/>
      <c r="AB31" s="540"/>
      <c r="AC31" s="540"/>
      <c r="AD31" s="541"/>
      <c r="AE31" s="541"/>
      <c r="AF31" s="541"/>
      <c r="AG31" s="542"/>
      <c r="AH31" s="542"/>
      <c r="AI31" s="542"/>
      <c r="AJ31" s="542"/>
      <c r="AK31" s="549"/>
      <c r="AL31" s="550"/>
      <c r="AM31" s="550"/>
      <c r="AN31" s="550"/>
      <c r="AO31" s="550"/>
      <c r="AP31" s="551"/>
      <c r="AQ31" s="524">
        <f t="shared" si="2"/>
        <v>0</v>
      </c>
      <c r="AR31" s="524"/>
      <c r="AS31" s="524"/>
      <c r="AT31" s="524"/>
      <c r="AU31" s="524"/>
      <c r="AV31" s="524"/>
      <c r="AW31" s="524"/>
      <c r="AX31" s="524"/>
      <c r="AY31" s="535"/>
      <c r="AZ31" s="536"/>
      <c r="BA31" s="536"/>
      <c r="BB31" s="536"/>
      <c r="BC31" s="536"/>
      <c r="BD31" s="536"/>
      <c r="BE31" s="536"/>
      <c r="BF31" s="537"/>
      <c r="BG31" s="526"/>
      <c r="BH31" s="526"/>
      <c r="BI31" s="526"/>
      <c r="BJ31" s="526"/>
      <c r="BK31" s="526"/>
      <c r="BL31" s="526"/>
      <c r="BM31" s="526"/>
      <c r="BN31" s="526"/>
      <c r="BO31" s="546">
        <f t="shared" si="0"/>
        <v>0</v>
      </c>
      <c r="BP31" s="547"/>
      <c r="BQ31" s="547"/>
      <c r="BR31" s="547"/>
      <c r="BS31" s="547"/>
      <c r="BT31" s="547"/>
      <c r="BU31" s="547"/>
      <c r="BV31" s="548"/>
      <c r="BW31" s="526"/>
      <c r="BX31" s="526"/>
      <c r="BY31" s="526"/>
      <c r="BZ31" s="526"/>
      <c r="CA31" s="526"/>
      <c r="CB31" s="526"/>
      <c r="CC31" s="526"/>
      <c r="CD31" s="526"/>
      <c r="CE31" s="526"/>
      <c r="CF31" s="526"/>
      <c r="CG31" s="526"/>
      <c r="CH31" s="526"/>
      <c r="CI31" s="526"/>
      <c r="CJ31" s="526"/>
      <c r="CK31" s="526"/>
      <c r="CL31" s="526"/>
      <c r="CM31" s="526"/>
      <c r="CN31" s="526"/>
      <c r="CO31" s="526"/>
      <c r="CP31" s="526"/>
      <c r="CQ31" s="526"/>
      <c r="CR31" s="526"/>
      <c r="CS31" s="526"/>
      <c r="CT31" s="526"/>
      <c r="CU31" s="526"/>
      <c r="CV31" s="524">
        <f t="shared" si="1"/>
        <v>0</v>
      </c>
      <c r="CW31" s="524"/>
      <c r="CX31" s="524"/>
      <c r="CY31" s="524"/>
      <c r="CZ31" s="524"/>
      <c r="DA31" s="524"/>
      <c r="DB31" s="524"/>
      <c r="DC31" s="524"/>
      <c r="DD31" s="524"/>
      <c r="DE31" s="525"/>
    </row>
    <row r="32" spans="1:125" s="2" customFormat="1" ht="23.25" customHeight="1">
      <c r="A32" s="555"/>
      <c r="B32" s="556"/>
      <c r="C32" s="556"/>
      <c r="D32" s="556"/>
      <c r="E32" s="556"/>
      <c r="F32" s="556"/>
      <c r="G32" s="556"/>
      <c r="H32" s="556"/>
      <c r="I32" s="556"/>
      <c r="J32" s="556"/>
      <c r="K32" s="556"/>
      <c r="L32" s="556"/>
      <c r="M32" s="556"/>
      <c r="N32" s="556"/>
      <c r="O32" s="557"/>
      <c r="P32" s="540"/>
      <c r="Q32" s="540"/>
      <c r="R32" s="540"/>
      <c r="S32" s="540"/>
      <c r="T32" s="540"/>
      <c r="U32" s="540"/>
      <c r="V32" s="540"/>
      <c r="W32" s="540"/>
      <c r="X32" s="540"/>
      <c r="Y32" s="540"/>
      <c r="Z32" s="540"/>
      <c r="AA32" s="540"/>
      <c r="AB32" s="540"/>
      <c r="AC32" s="540"/>
      <c r="AD32" s="541"/>
      <c r="AE32" s="541"/>
      <c r="AF32" s="541"/>
      <c r="AG32" s="542"/>
      <c r="AH32" s="542"/>
      <c r="AI32" s="542"/>
      <c r="AJ32" s="542"/>
      <c r="AK32" s="549"/>
      <c r="AL32" s="550"/>
      <c r="AM32" s="550"/>
      <c r="AN32" s="550"/>
      <c r="AO32" s="550"/>
      <c r="AP32" s="551"/>
      <c r="AQ32" s="524">
        <f t="shared" si="2"/>
        <v>0</v>
      </c>
      <c r="AR32" s="524"/>
      <c r="AS32" s="524"/>
      <c r="AT32" s="524"/>
      <c r="AU32" s="524"/>
      <c r="AV32" s="524"/>
      <c r="AW32" s="524"/>
      <c r="AX32" s="524"/>
      <c r="AY32" s="535"/>
      <c r="AZ32" s="536"/>
      <c r="BA32" s="536"/>
      <c r="BB32" s="536"/>
      <c r="BC32" s="536"/>
      <c r="BD32" s="536"/>
      <c r="BE32" s="536"/>
      <c r="BF32" s="537"/>
      <c r="BG32" s="526"/>
      <c r="BH32" s="526"/>
      <c r="BI32" s="526"/>
      <c r="BJ32" s="526"/>
      <c r="BK32" s="526"/>
      <c r="BL32" s="526"/>
      <c r="BM32" s="526"/>
      <c r="BN32" s="526"/>
      <c r="BO32" s="546">
        <f t="shared" si="0"/>
        <v>0</v>
      </c>
      <c r="BP32" s="547"/>
      <c r="BQ32" s="547"/>
      <c r="BR32" s="547"/>
      <c r="BS32" s="547"/>
      <c r="BT32" s="547"/>
      <c r="BU32" s="547"/>
      <c r="BV32" s="548"/>
      <c r="BW32" s="526"/>
      <c r="BX32" s="526"/>
      <c r="BY32" s="526"/>
      <c r="BZ32" s="526"/>
      <c r="CA32" s="526"/>
      <c r="CB32" s="526"/>
      <c r="CC32" s="526"/>
      <c r="CD32" s="526"/>
      <c r="CE32" s="526"/>
      <c r="CF32" s="526"/>
      <c r="CG32" s="526"/>
      <c r="CH32" s="526"/>
      <c r="CI32" s="526"/>
      <c r="CJ32" s="526"/>
      <c r="CK32" s="526"/>
      <c r="CL32" s="526"/>
      <c r="CM32" s="526"/>
      <c r="CN32" s="526"/>
      <c r="CO32" s="526"/>
      <c r="CP32" s="526"/>
      <c r="CQ32" s="526"/>
      <c r="CR32" s="526"/>
      <c r="CS32" s="526"/>
      <c r="CT32" s="526"/>
      <c r="CU32" s="526"/>
      <c r="CV32" s="524">
        <f t="shared" si="1"/>
        <v>0</v>
      </c>
      <c r="CW32" s="524"/>
      <c r="CX32" s="524"/>
      <c r="CY32" s="524"/>
      <c r="CZ32" s="524"/>
      <c r="DA32" s="524"/>
      <c r="DB32" s="524"/>
      <c r="DC32" s="524"/>
      <c r="DD32" s="524"/>
      <c r="DE32" s="525"/>
    </row>
    <row r="33" spans="1:123" s="2" customFormat="1" ht="23.25" customHeight="1">
      <c r="A33" s="555"/>
      <c r="B33" s="556"/>
      <c r="C33" s="556"/>
      <c r="D33" s="556"/>
      <c r="E33" s="556"/>
      <c r="F33" s="556"/>
      <c r="G33" s="556"/>
      <c r="H33" s="556"/>
      <c r="I33" s="556"/>
      <c r="J33" s="556"/>
      <c r="K33" s="556"/>
      <c r="L33" s="556"/>
      <c r="M33" s="556"/>
      <c r="N33" s="556"/>
      <c r="O33" s="557"/>
      <c r="P33" s="540"/>
      <c r="Q33" s="540"/>
      <c r="R33" s="540"/>
      <c r="S33" s="540"/>
      <c r="T33" s="540"/>
      <c r="U33" s="540"/>
      <c r="V33" s="540"/>
      <c r="W33" s="540"/>
      <c r="X33" s="540"/>
      <c r="Y33" s="540"/>
      <c r="Z33" s="540"/>
      <c r="AA33" s="540"/>
      <c r="AB33" s="540"/>
      <c r="AC33" s="540"/>
      <c r="AD33" s="541"/>
      <c r="AE33" s="541"/>
      <c r="AF33" s="541"/>
      <c r="AG33" s="542"/>
      <c r="AH33" s="542"/>
      <c r="AI33" s="542"/>
      <c r="AJ33" s="542"/>
      <c r="AK33" s="549"/>
      <c r="AL33" s="550"/>
      <c r="AM33" s="550"/>
      <c r="AN33" s="550"/>
      <c r="AO33" s="550"/>
      <c r="AP33" s="551"/>
      <c r="AQ33" s="524">
        <f t="shared" si="2"/>
        <v>0</v>
      </c>
      <c r="AR33" s="524"/>
      <c r="AS33" s="524"/>
      <c r="AT33" s="524"/>
      <c r="AU33" s="524"/>
      <c r="AV33" s="524"/>
      <c r="AW33" s="524"/>
      <c r="AX33" s="524"/>
      <c r="AY33" s="535"/>
      <c r="AZ33" s="536"/>
      <c r="BA33" s="536"/>
      <c r="BB33" s="536"/>
      <c r="BC33" s="536"/>
      <c r="BD33" s="536"/>
      <c r="BE33" s="536"/>
      <c r="BF33" s="537"/>
      <c r="BG33" s="526"/>
      <c r="BH33" s="526"/>
      <c r="BI33" s="526"/>
      <c r="BJ33" s="526"/>
      <c r="BK33" s="526"/>
      <c r="BL33" s="526"/>
      <c r="BM33" s="526"/>
      <c r="BN33" s="526"/>
      <c r="BO33" s="546">
        <f t="shared" si="0"/>
        <v>0</v>
      </c>
      <c r="BP33" s="547"/>
      <c r="BQ33" s="547"/>
      <c r="BR33" s="547"/>
      <c r="BS33" s="547"/>
      <c r="BT33" s="547"/>
      <c r="BU33" s="547"/>
      <c r="BV33" s="548"/>
      <c r="BW33" s="526"/>
      <c r="BX33" s="526"/>
      <c r="BY33" s="526"/>
      <c r="BZ33" s="526"/>
      <c r="CA33" s="526"/>
      <c r="CB33" s="526"/>
      <c r="CC33" s="526"/>
      <c r="CD33" s="526"/>
      <c r="CE33" s="526"/>
      <c r="CF33" s="526"/>
      <c r="CG33" s="526"/>
      <c r="CH33" s="526"/>
      <c r="CI33" s="526"/>
      <c r="CJ33" s="526"/>
      <c r="CK33" s="526"/>
      <c r="CL33" s="526"/>
      <c r="CM33" s="526"/>
      <c r="CN33" s="526"/>
      <c r="CO33" s="526"/>
      <c r="CP33" s="526"/>
      <c r="CQ33" s="526"/>
      <c r="CR33" s="526"/>
      <c r="CS33" s="526"/>
      <c r="CT33" s="526"/>
      <c r="CU33" s="526"/>
      <c r="CV33" s="524">
        <f t="shared" si="1"/>
        <v>0</v>
      </c>
      <c r="CW33" s="524"/>
      <c r="CX33" s="524"/>
      <c r="CY33" s="524"/>
      <c r="CZ33" s="524"/>
      <c r="DA33" s="524"/>
      <c r="DB33" s="524"/>
      <c r="DC33" s="524"/>
      <c r="DD33" s="524"/>
      <c r="DE33" s="525"/>
    </row>
    <row r="34" spans="1:123" s="2" customFormat="1" ht="23.25" customHeight="1">
      <c r="A34" s="555"/>
      <c r="B34" s="556"/>
      <c r="C34" s="556"/>
      <c r="D34" s="556"/>
      <c r="E34" s="556"/>
      <c r="F34" s="556"/>
      <c r="G34" s="556"/>
      <c r="H34" s="556"/>
      <c r="I34" s="556"/>
      <c r="J34" s="556"/>
      <c r="K34" s="556"/>
      <c r="L34" s="556"/>
      <c r="M34" s="556"/>
      <c r="N34" s="556"/>
      <c r="O34" s="557"/>
      <c r="P34" s="540"/>
      <c r="Q34" s="540"/>
      <c r="R34" s="540"/>
      <c r="S34" s="540"/>
      <c r="T34" s="540"/>
      <c r="U34" s="540"/>
      <c r="V34" s="540"/>
      <c r="W34" s="540"/>
      <c r="X34" s="540"/>
      <c r="Y34" s="540"/>
      <c r="Z34" s="540"/>
      <c r="AA34" s="540"/>
      <c r="AB34" s="540"/>
      <c r="AC34" s="540"/>
      <c r="AD34" s="541"/>
      <c r="AE34" s="541"/>
      <c r="AF34" s="541"/>
      <c r="AG34" s="542"/>
      <c r="AH34" s="542"/>
      <c r="AI34" s="542"/>
      <c r="AJ34" s="542"/>
      <c r="AK34" s="549"/>
      <c r="AL34" s="550"/>
      <c r="AM34" s="550"/>
      <c r="AN34" s="550"/>
      <c r="AO34" s="550"/>
      <c r="AP34" s="551"/>
      <c r="AQ34" s="524">
        <f>AG34*AK34*12</f>
        <v>0</v>
      </c>
      <c r="AR34" s="524"/>
      <c r="AS34" s="524"/>
      <c r="AT34" s="524"/>
      <c r="AU34" s="524"/>
      <c r="AV34" s="524"/>
      <c r="AW34" s="524"/>
      <c r="AX34" s="524"/>
      <c r="AY34" s="535"/>
      <c r="AZ34" s="536"/>
      <c r="BA34" s="536"/>
      <c r="BB34" s="536"/>
      <c r="BC34" s="536"/>
      <c r="BD34" s="536"/>
      <c r="BE34" s="536"/>
      <c r="BF34" s="537"/>
      <c r="BG34" s="526"/>
      <c r="BH34" s="526"/>
      <c r="BI34" s="526"/>
      <c r="BJ34" s="526"/>
      <c r="BK34" s="526"/>
      <c r="BL34" s="526"/>
      <c r="BM34" s="526"/>
      <c r="BN34" s="526"/>
      <c r="BO34" s="546">
        <f t="shared" si="0"/>
        <v>0</v>
      </c>
      <c r="BP34" s="547"/>
      <c r="BQ34" s="547"/>
      <c r="BR34" s="547"/>
      <c r="BS34" s="547"/>
      <c r="BT34" s="547"/>
      <c r="BU34" s="547"/>
      <c r="BV34" s="548"/>
      <c r="BW34" s="526"/>
      <c r="BX34" s="526"/>
      <c r="BY34" s="526"/>
      <c r="BZ34" s="526"/>
      <c r="CA34" s="526"/>
      <c r="CB34" s="526"/>
      <c r="CC34" s="526"/>
      <c r="CD34" s="526"/>
      <c r="CE34" s="526"/>
      <c r="CF34" s="526"/>
      <c r="CG34" s="526"/>
      <c r="CH34" s="526"/>
      <c r="CI34" s="526"/>
      <c r="CJ34" s="526"/>
      <c r="CK34" s="526"/>
      <c r="CL34" s="526"/>
      <c r="CM34" s="526"/>
      <c r="CN34" s="526"/>
      <c r="CO34" s="526"/>
      <c r="CP34" s="526"/>
      <c r="CQ34" s="526"/>
      <c r="CR34" s="526"/>
      <c r="CS34" s="526"/>
      <c r="CT34" s="526"/>
      <c r="CU34" s="526"/>
      <c r="CV34" s="524">
        <f>SUM(AQ34:CU34)</f>
        <v>0</v>
      </c>
      <c r="CW34" s="524"/>
      <c r="CX34" s="524"/>
      <c r="CY34" s="524"/>
      <c r="CZ34" s="524"/>
      <c r="DA34" s="524"/>
      <c r="DB34" s="524"/>
      <c r="DC34" s="524"/>
      <c r="DD34" s="524"/>
      <c r="DE34" s="525"/>
      <c r="DS34" s="46"/>
    </row>
    <row r="35" spans="1:123" s="2" customFormat="1" ht="23.25" customHeight="1">
      <c r="A35" s="555"/>
      <c r="B35" s="556"/>
      <c r="C35" s="556"/>
      <c r="D35" s="556"/>
      <c r="E35" s="556"/>
      <c r="F35" s="556"/>
      <c r="G35" s="556"/>
      <c r="H35" s="556"/>
      <c r="I35" s="556"/>
      <c r="J35" s="556"/>
      <c r="K35" s="556"/>
      <c r="L35" s="556"/>
      <c r="M35" s="556"/>
      <c r="N35" s="556"/>
      <c r="O35" s="557"/>
      <c r="P35" s="540"/>
      <c r="Q35" s="540"/>
      <c r="R35" s="540"/>
      <c r="S35" s="540"/>
      <c r="T35" s="540"/>
      <c r="U35" s="540"/>
      <c r="V35" s="540"/>
      <c r="W35" s="540"/>
      <c r="X35" s="540"/>
      <c r="Y35" s="540"/>
      <c r="Z35" s="540"/>
      <c r="AA35" s="540"/>
      <c r="AB35" s="540"/>
      <c r="AC35" s="540"/>
      <c r="AD35" s="541"/>
      <c r="AE35" s="541"/>
      <c r="AF35" s="541"/>
      <c r="AG35" s="542"/>
      <c r="AH35" s="542"/>
      <c r="AI35" s="542"/>
      <c r="AJ35" s="542"/>
      <c r="AK35" s="549"/>
      <c r="AL35" s="550"/>
      <c r="AM35" s="550"/>
      <c r="AN35" s="550"/>
      <c r="AO35" s="550"/>
      <c r="AP35" s="551"/>
      <c r="AQ35" s="524">
        <f t="shared" si="2"/>
        <v>0</v>
      </c>
      <c r="AR35" s="524"/>
      <c r="AS35" s="524"/>
      <c r="AT35" s="524"/>
      <c r="AU35" s="524"/>
      <c r="AV35" s="524"/>
      <c r="AW35" s="524"/>
      <c r="AX35" s="524"/>
      <c r="AY35" s="535"/>
      <c r="AZ35" s="536"/>
      <c r="BA35" s="536"/>
      <c r="BB35" s="536"/>
      <c r="BC35" s="536"/>
      <c r="BD35" s="536"/>
      <c r="BE35" s="536"/>
      <c r="BF35" s="537"/>
      <c r="BG35" s="526"/>
      <c r="BH35" s="526"/>
      <c r="BI35" s="526"/>
      <c r="BJ35" s="526"/>
      <c r="BK35" s="526"/>
      <c r="BL35" s="526"/>
      <c r="BM35" s="526"/>
      <c r="BN35" s="526"/>
      <c r="BO35" s="546">
        <f t="shared" si="0"/>
        <v>0</v>
      </c>
      <c r="BP35" s="547"/>
      <c r="BQ35" s="547"/>
      <c r="BR35" s="547"/>
      <c r="BS35" s="547"/>
      <c r="BT35" s="547"/>
      <c r="BU35" s="547"/>
      <c r="BV35" s="548"/>
      <c r="BW35" s="526"/>
      <c r="BX35" s="526"/>
      <c r="BY35" s="526"/>
      <c r="BZ35" s="526"/>
      <c r="CA35" s="526"/>
      <c r="CB35" s="526"/>
      <c r="CC35" s="526"/>
      <c r="CD35" s="526"/>
      <c r="CE35" s="526"/>
      <c r="CF35" s="526"/>
      <c r="CG35" s="526"/>
      <c r="CH35" s="526"/>
      <c r="CI35" s="526"/>
      <c r="CJ35" s="526"/>
      <c r="CK35" s="526"/>
      <c r="CL35" s="526"/>
      <c r="CM35" s="526"/>
      <c r="CN35" s="526"/>
      <c r="CO35" s="526"/>
      <c r="CP35" s="526"/>
      <c r="CQ35" s="526"/>
      <c r="CR35" s="526"/>
      <c r="CS35" s="526"/>
      <c r="CT35" s="526"/>
      <c r="CU35" s="526"/>
      <c r="CV35" s="524">
        <f t="shared" si="1"/>
        <v>0</v>
      </c>
      <c r="CW35" s="524"/>
      <c r="CX35" s="524"/>
      <c r="CY35" s="524"/>
      <c r="CZ35" s="524"/>
      <c r="DA35" s="524"/>
      <c r="DB35" s="524"/>
      <c r="DC35" s="524"/>
      <c r="DD35" s="524"/>
      <c r="DE35" s="525"/>
    </row>
    <row r="36" spans="1:123" s="2" customFormat="1" ht="23.25" customHeight="1">
      <c r="A36" s="555"/>
      <c r="B36" s="556"/>
      <c r="C36" s="556"/>
      <c r="D36" s="556"/>
      <c r="E36" s="556"/>
      <c r="F36" s="556"/>
      <c r="G36" s="556"/>
      <c r="H36" s="556"/>
      <c r="I36" s="556"/>
      <c r="J36" s="556"/>
      <c r="K36" s="556"/>
      <c r="L36" s="556"/>
      <c r="M36" s="556"/>
      <c r="N36" s="556"/>
      <c r="O36" s="557"/>
      <c r="P36" s="561"/>
      <c r="Q36" s="562"/>
      <c r="R36" s="562"/>
      <c r="S36" s="562"/>
      <c r="T36" s="562"/>
      <c r="U36" s="562"/>
      <c r="V36" s="562"/>
      <c r="W36" s="562"/>
      <c r="X36" s="562"/>
      <c r="Y36" s="562"/>
      <c r="Z36" s="562"/>
      <c r="AA36" s="562"/>
      <c r="AB36" s="562"/>
      <c r="AC36" s="563"/>
      <c r="AD36" s="541"/>
      <c r="AE36" s="541"/>
      <c r="AF36" s="541"/>
      <c r="AG36" s="542"/>
      <c r="AH36" s="542"/>
      <c r="AI36" s="542"/>
      <c r="AJ36" s="542"/>
      <c r="AK36" s="549"/>
      <c r="AL36" s="550"/>
      <c r="AM36" s="550"/>
      <c r="AN36" s="550"/>
      <c r="AO36" s="550"/>
      <c r="AP36" s="551"/>
      <c r="AQ36" s="524">
        <f t="shared" si="2"/>
        <v>0</v>
      </c>
      <c r="AR36" s="524"/>
      <c r="AS36" s="524"/>
      <c r="AT36" s="524"/>
      <c r="AU36" s="524"/>
      <c r="AV36" s="524"/>
      <c r="AW36" s="524"/>
      <c r="AX36" s="524"/>
      <c r="AY36" s="535"/>
      <c r="AZ36" s="536"/>
      <c r="BA36" s="536"/>
      <c r="BB36" s="536"/>
      <c r="BC36" s="536"/>
      <c r="BD36" s="536"/>
      <c r="BE36" s="536"/>
      <c r="BF36" s="537"/>
      <c r="BG36" s="526"/>
      <c r="BH36" s="526"/>
      <c r="BI36" s="526"/>
      <c r="BJ36" s="526"/>
      <c r="BK36" s="526"/>
      <c r="BL36" s="526"/>
      <c r="BM36" s="526"/>
      <c r="BN36" s="526"/>
      <c r="BO36" s="546">
        <f t="shared" si="0"/>
        <v>0</v>
      </c>
      <c r="BP36" s="547"/>
      <c r="BQ36" s="547"/>
      <c r="BR36" s="547"/>
      <c r="BS36" s="547"/>
      <c r="BT36" s="547"/>
      <c r="BU36" s="547"/>
      <c r="BV36" s="548"/>
      <c r="BW36" s="526"/>
      <c r="BX36" s="526"/>
      <c r="BY36" s="526"/>
      <c r="BZ36" s="526"/>
      <c r="CA36" s="526"/>
      <c r="CB36" s="526"/>
      <c r="CC36" s="526"/>
      <c r="CD36" s="526"/>
      <c r="CE36" s="526"/>
      <c r="CF36" s="526"/>
      <c r="CG36" s="526"/>
      <c r="CH36" s="526"/>
      <c r="CI36" s="526"/>
      <c r="CJ36" s="526"/>
      <c r="CK36" s="526"/>
      <c r="CL36" s="526"/>
      <c r="CM36" s="526"/>
      <c r="CN36" s="526"/>
      <c r="CO36" s="526"/>
      <c r="CP36" s="526"/>
      <c r="CQ36" s="526"/>
      <c r="CR36" s="526"/>
      <c r="CS36" s="526"/>
      <c r="CT36" s="526"/>
      <c r="CU36" s="526"/>
      <c r="CV36" s="524">
        <f t="shared" si="1"/>
        <v>0</v>
      </c>
      <c r="CW36" s="524"/>
      <c r="CX36" s="524"/>
      <c r="CY36" s="524"/>
      <c r="CZ36" s="524"/>
      <c r="DA36" s="524"/>
      <c r="DB36" s="524"/>
      <c r="DC36" s="524"/>
      <c r="DD36" s="524"/>
      <c r="DE36" s="525"/>
    </row>
    <row r="37" spans="1:123" s="2" customFormat="1" ht="23.25" customHeight="1">
      <c r="A37" s="555"/>
      <c r="B37" s="556"/>
      <c r="C37" s="556"/>
      <c r="D37" s="556"/>
      <c r="E37" s="556"/>
      <c r="F37" s="556"/>
      <c r="G37" s="556"/>
      <c r="H37" s="556"/>
      <c r="I37" s="556"/>
      <c r="J37" s="556"/>
      <c r="K37" s="556"/>
      <c r="L37" s="556"/>
      <c r="M37" s="556"/>
      <c r="N37" s="556"/>
      <c r="O37" s="557"/>
      <c r="P37" s="561"/>
      <c r="Q37" s="562"/>
      <c r="R37" s="562"/>
      <c r="S37" s="562"/>
      <c r="T37" s="562"/>
      <c r="U37" s="562"/>
      <c r="V37" s="562"/>
      <c r="W37" s="562"/>
      <c r="X37" s="562"/>
      <c r="Y37" s="562"/>
      <c r="Z37" s="562"/>
      <c r="AA37" s="562"/>
      <c r="AB37" s="562"/>
      <c r="AC37" s="563"/>
      <c r="AD37" s="541"/>
      <c r="AE37" s="541"/>
      <c r="AF37" s="541"/>
      <c r="AG37" s="542"/>
      <c r="AH37" s="542"/>
      <c r="AI37" s="542"/>
      <c r="AJ37" s="542"/>
      <c r="AK37" s="549"/>
      <c r="AL37" s="550"/>
      <c r="AM37" s="550"/>
      <c r="AN37" s="550"/>
      <c r="AO37" s="550"/>
      <c r="AP37" s="551"/>
      <c r="AQ37" s="524">
        <f t="shared" si="2"/>
        <v>0</v>
      </c>
      <c r="AR37" s="524"/>
      <c r="AS37" s="524"/>
      <c r="AT37" s="524"/>
      <c r="AU37" s="524"/>
      <c r="AV37" s="524"/>
      <c r="AW37" s="524"/>
      <c r="AX37" s="524"/>
      <c r="AY37" s="535"/>
      <c r="AZ37" s="536"/>
      <c r="BA37" s="536"/>
      <c r="BB37" s="536"/>
      <c r="BC37" s="536"/>
      <c r="BD37" s="536"/>
      <c r="BE37" s="536"/>
      <c r="BF37" s="537"/>
      <c r="BG37" s="526"/>
      <c r="BH37" s="526"/>
      <c r="BI37" s="526"/>
      <c r="BJ37" s="526"/>
      <c r="BK37" s="526"/>
      <c r="BL37" s="526"/>
      <c r="BM37" s="526"/>
      <c r="BN37" s="526"/>
      <c r="BO37" s="546">
        <f t="shared" si="0"/>
        <v>0</v>
      </c>
      <c r="BP37" s="547"/>
      <c r="BQ37" s="547"/>
      <c r="BR37" s="547"/>
      <c r="BS37" s="547"/>
      <c r="BT37" s="547"/>
      <c r="BU37" s="547"/>
      <c r="BV37" s="548"/>
      <c r="BW37" s="526"/>
      <c r="BX37" s="526"/>
      <c r="BY37" s="526"/>
      <c r="BZ37" s="526"/>
      <c r="CA37" s="526"/>
      <c r="CB37" s="526"/>
      <c r="CC37" s="526"/>
      <c r="CD37" s="526"/>
      <c r="CE37" s="526"/>
      <c r="CF37" s="526"/>
      <c r="CG37" s="526"/>
      <c r="CH37" s="526"/>
      <c r="CI37" s="526"/>
      <c r="CJ37" s="526"/>
      <c r="CK37" s="526"/>
      <c r="CL37" s="526"/>
      <c r="CM37" s="526"/>
      <c r="CN37" s="526"/>
      <c r="CO37" s="526"/>
      <c r="CP37" s="526"/>
      <c r="CQ37" s="526"/>
      <c r="CR37" s="526"/>
      <c r="CS37" s="526"/>
      <c r="CT37" s="526"/>
      <c r="CU37" s="526"/>
      <c r="CV37" s="524">
        <f t="shared" si="1"/>
        <v>0</v>
      </c>
      <c r="CW37" s="524"/>
      <c r="CX37" s="524"/>
      <c r="CY37" s="524"/>
      <c r="CZ37" s="524"/>
      <c r="DA37" s="524"/>
      <c r="DB37" s="524"/>
      <c r="DC37" s="524"/>
      <c r="DD37" s="524"/>
      <c r="DE37" s="525"/>
    </row>
    <row r="38" spans="1:123" s="2" customFormat="1" ht="23.25" customHeight="1">
      <c r="A38" s="555"/>
      <c r="B38" s="556"/>
      <c r="C38" s="556"/>
      <c r="D38" s="556"/>
      <c r="E38" s="556"/>
      <c r="F38" s="556"/>
      <c r="G38" s="556"/>
      <c r="H38" s="556"/>
      <c r="I38" s="556"/>
      <c r="J38" s="556"/>
      <c r="K38" s="556"/>
      <c r="L38" s="556"/>
      <c r="M38" s="556"/>
      <c r="N38" s="556"/>
      <c r="O38" s="557"/>
      <c r="P38" s="561"/>
      <c r="Q38" s="562"/>
      <c r="R38" s="562"/>
      <c r="S38" s="562"/>
      <c r="T38" s="562"/>
      <c r="U38" s="562"/>
      <c r="V38" s="562"/>
      <c r="W38" s="562"/>
      <c r="X38" s="562"/>
      <c r="Y38" s="562"/>
      <c r="Z38" s="562"/>
      <c r="AA38" s="562"/>
      <c r="AB38" s="562"/>
      <c r="AC38" s="563"/>
      <c r="AD38" s="541"/>
      <c r="AE38" s="541"/>
      <c r="AF38" s="541"/>
      <c r="AG38" s="542"/>
      <c r="AH38" s="542"/>
      <c r="AI38" s="542"/>
      <c r="AJ38" s="542"/>
      <c r="AK38" s="549"/>
      <c r="AL38" s="550"/>
      <c r="AM38" s="550"/>
      <c r="AN38" s="550"/>
      <c r="AO38" s="550"/>
      <c r="AP38" s="551"/>
      <c r="AQ38" s="524">
        <f t="shared" si="2"/>
        <v>0</v>
      </c>
      <c r="AR38" s="524"/>
      <c r="AS38" s="524"/>
      <c r="AT38" s="524"/>
      <c r="AU38" s="524"/>
      <c r="AV38" s="524"/>
      <c r="AW38" s="524"/>
      <c r="AX38" s="524"/>
      <c r="AY38" s="535"/>
      <c r="AZ38" s="536"/>
      <c r="BA38" s="536"/>
      <c r="BB38" s="536"/>
      <c r="BC38" s="536"/>
      <c r="BD38" s="536"/>
      <c r="BE38" s="536"/>
      <c r="BF38" s="537"/>
      <c r="BG38" s="526"/>
      <c r="BH38" s="526"/>
      <c r="BI38" s="526"/>
      <c r="BJ38" s="526"/>
      <c r="BK38" s="526"/>
      <c r="BL38" s="526"/>
      <c r="BM38" s="526"/>
      <c r="BN38" s="526"/>
      <c r="BO38" s="546">
        <f t="shared" si="0"/>
        <v>0</v>
      </c>
      <c r="BP38" s="547"/>
      <c r="BQ38" s="547"/>
      <c r="BR38" s="547"/>
      <c r="BS38" s="547"/>
      <c r="BT38" s="547"/>
      <c r="BU38" s="547"/>
      <c r="BV38" s="548"/>
      <c r="BW38" s="526"/>
      <c r="BX38" s="526"/>
      <c r="BY38" s="526"/>
      <c r="BZ38" s="526"/>
      <c r="CA38" s="526"/>
      <c r="CB38" s="526"/>
      <c r="CC38" s="526"/>
      <c r="CD38" s="526"/>
      <c r="CE38" s="526"/>
      <c r="CF38" s="526"/>
      <c r="CG38" s="526"/>
      <c r="CH38" s="526"/>
      <c r="CI38" s="526"/>
      <c r="CJ38" s="526"/>
      <c r="CK38" s="526"/>
      <c r="CL38" s="526"/>
      <c r="CM38" s="526"/>
      <c r="CN38" s="526"/>
      <c r="CO38" s="526"/>
      <c r="CP38" s="526"/>
      <c r="CQ38" s="526"/>
      <c r="CR38" s="526"/>
      <c r="CS38" s="526"/>
      <c r="CT38" s="526"/>
      <c r="CU38" s="526"/>
      <c r="CV38" s="524">
        <f t="shared" si="1"/>
        <v>0</v>
      </c>
      <c r="CW38" s="524"/>
      <c r="CX38" s="524"/>
      <c r="CY38" s="524"/>
      <c r="CZ38" s="524"/>
      <c r="DA38" s="524"/>
      <c r="DB38" s="524"/>
      <c r="DC38" s="524"/>
      <c r="DD38" s="524"/>
      <c r="DE38" s="525"/>
    </row>
    <row r="39" spans="1:123" s="2" customFormat="1" ht="23.25" customHeight="1">
      <c r="A39" s="555"/>
      <c r="B39" s="556"/>
      <c r="C39" s="556"/>
      <c r="D39" s="556"/>
      <c r="E39" s="556"/>
      <c r="F39" s="556"/>
      <c r="G39" s="556"/>
      <c r="H39" s="556"/>
      <c r="I39" s="556"/>
      <c r="J39" s="556"/>
      <c r="K39" s="556"/>
      <c r="L39" s="556"/>
      <c r="M39" s="556"/>
      <c r="N39" s="556"/>
      <c r="O39" s="557"/>
      <c r="P39" s="561"/>
      <c r="Q39" s="562"/>
      <c r="R39" s="562"/>
      <c r="S39" s="562"/>
      <c r="T39" s="562"/>
      <c r="U39" s="562"/>
      <c r="V39" s="562"/>
      <c r="W39" s="562"/>
      <c r="X39" s="562"/>
      <c r="Y39" s="562"/>
      <c r="Z39" s="562"/>
      <c r="AA39" s="562"/>
      <c r="AB39" s="562"/>
      <c r="AC39" s="563"/>
      <c r="AD39" s="541"/>
      <c r="AE39" s="541"/>
      <c r="AF39" s="541"/>
      <c r="AG39" s="542"/>
      <c r="AH39" s="542"/>
      <c r="AI39" s="542"/>
      <c r="AJ39" s="542"/>
      <c r="AK39" s="549"/>
      <c r="AL39" s="550"/>
      <c r="AM39" s="550"/>
      <c r="AN39" s="550"/>
      <c r="AO39" s="550"/>
      <c r="AP39" s="551"/>
      <c r="AQ39" s="524">
        <f t="shared" si="2"/>
        <v>0</v>
      </c>
      <c r="AR39" s="524"/>
      <c r="AS39" s="524"/>
      <c r="AT39" s="524"/>
      <c r="AU39" s="524"/>
      <c r="AV39" s="524"/>
      <c r="AW39" s="524"/>
      <c r="AX39" s="524"/>
      <c r="AY39" s="535"/>
      <c r="AZ39" s="536"/>
      <c r="BA39" s="536"/>
      <c r="BB39" s="536"/>
      <c r="BC39" s="536"/>
      <c r="BD39" s="536"/>
      <c r="BE39" s="536"/>
      <c r="BF39" s="537"/>
      <c r="BG39" s="526"/>
      <c r="BH39" s="526"/>
      <c r="BI39" s="526"/>
      <c r="BJ39" s="526"/>
      <c r="BK39" s="526"/>
      <c r="BL39" s="526"/>
      <c r="BM39" s="526"/>
      <c r="BN39" s="526"/>
      <c r="BO39" s="546">
        <f t="shared" si="0"/>
        <v>0</v>
      </c>
      <c r="BP39" s="547"/>
      <c r="BQ39" s="547"/>
      <c r="BR39" s="547"/>
      <c r="BS39" s="547"/>
      <c r="BT39" s="547"/>
      <c r="BU39" s="547"/>
      <c r="BV39" s="548"/>
      <c r="BW39" s="526"/>
      <c r="BX39" s="526"/>
      <c r="BY39" s="526"/>
      <c r="BZ39" s="526"/>
      <c r="CA39" s="526"/>
      <c r="CB39" s="526"/>
      <c r="CC39" s="526"/>
      <c r="CD39" s="526"/>
      <c r="CE39" s="526"/>
      <c r="CF39" s="526"/>
      <c r="CG39" s="526"/>
      <c r="CH39" s="526"/>
      <c r="CI39" s="526"/>
      <c r="CJ39" s="526"/>
      <c r="CK39" s="526"/>
      <c r="CL39" s="526"/>
      <c r="CM39" s="526"/>
      <c r="CN39" s="526"/>
      <c r="CO39" s="526"/>
      <c r="CP39" s="526"/>
      <c r="CQ39" s="526"/>
      <c r="CR39" s="526"/>
      <c r="CS39" s="526"/>
      <c r="CT39" s="526"/>
      <c r="CU39" s="526"/>
      <c r="CV39" s="524">
        <f t="shared" si="1"/>
        <v>0</v>
      </c>
      <c r="CW39" s="524"/>
      <c r="CX39" s="524"/>
      <c r="CY39" s="524"/>
      <c r="CZ39" s="524"/>
      <c r="DA39" s="524"/>
      <c r="DB39" s="524"/>
      <c r="DC39" s="524"/>
      <c r="DD39" s="524"/>
      <c r="DE39" s="525"/>
    </row>
    <row r="40" spans="1:123" s="2" customFormat="1" ht="23.25" customHeight="1">
      <c r="A40" s="555"/>
      <c r="B40" s="556"/>
      <c r="C40" s="556"/>
      <c r="D40" s="556"/>
      <c r="E40" s="556"/>
      <c r="F40" s="556"/>
      <c r="G40" s="556"/>
      <c r="H40" s="556"/>
      <c r="I40" s="556"/>
      <c r="J40" s="556"/>
      <c r="K40" s="556"/>
      <c r="L40" s="556"/>
      <c r="M40" s="556"/>
      <c r="N40" s="556"/>
      <c r="O40" s="557"/>
      <c r="P40" s="561"/>
      <c r="Q40" s="562"/>
      <c r="R40" s="562"/>
      <c r="S40" s="562"/>
      <c r="T40" s="562"/>
      <c r="U40" s="562"/>
      <c r="V40" s="562"/>
      <c r="W40" s="562"/>
      <c r="X40" s="562"/>
      <c r="Y40" s="562"/>
      <c r="Z40" s="562"/>
      <c r="AA40" s="562"/>
      <c r="AB40" s="562"/>
      <c r="AC40" s="563"/>
      <c r="AD40" s="541"/>
      <c r="AE40" s="541"/>
      <c r="AF40" s="541"/>
      <c r="AG40" s="542"/>
      <c r="AH40" s="542"/>
      <c r="AI40" s="542"/>
      <c r="AJ40" s="542"/>
      <c r="AK40" s="549"/>
      <c r="AL40" s="550"/>
      <c r="AM40" s="550"/>
      <c r="AN40" s="550"/>
      <c r="AO40" s="550"/>
      <c r="AP40" s="551"/>
      <c r="AQ40" s="524">
        <f t="shared" si="2"/>
        <v>0</v>
      </c>
      <c r="AR40" s="524"/>
      <c r="AS40" s="524"/>
      <c r="AT40" s="524"/>
      <c r="AU40" s="524"/>
      <c r="AV40" s="524"/>
      <c r="AW40" s="524"/>
      <c r="AX40" s="524"/>
      <c r="AY40" s="535"/>
      <c r="AZ40" s="536"/>
      <c r="BA40" s="536"/>
      <c r="BB40" s="536"/>
      <c r="BC40" s="536"/>
      <c r="BD40" s="536"/>
      <c r="BE40" s="536"/>
      <c r="BF40" s="537"/>
      <c r="BG40" s="526"/>
      <c r="BH40" s="526"/>
      <c r="BI40" s="526"/>
      <c r="BJ40" s="526"/>
      <c r="BK40" s="526"/>
      <c r="BL40" s="526"/>
      <c r="BM40" s="526"/>
      <c r="BN40" s="526"/>
      <c r="BO40" s="546">
        <f t="shared" si="0"/>
        <v>0</v>
      </c>
      <c r="BP40" s="547"/>
      <c r="BQ40" s="547"/>
      <c r="BR40" s="547"/>
      <c r="BS40" s="547"/>
      <c r="BT40" s="547"/>
      <c r="BU40" s="547"/>
      <c r="BV40" s="548"/>
      <c r="BW40" s="526"/>
      <c r="BX40" s="526"/>
      <c r="BY40" s="526"/>
      <c r="BZ40" s="526"/>
      <c r="CA40" s="526"/>
      <c r="CB40" s="526"/>
      <c r="CC40" s="526"/>
      <c r="CD40" s="526"/>
      <c r="CE40" s="526"/>
      <c r="CF40" s="526"/>
      <c r="CG40" s="526"/>
      <c r="CH40" s="526"/>
      <c r="CI40" s="526"/>
      <c r="CJ40" s="526"/>
      <c r="CK40" s="526"/>
      <c r="CL40" s="526"/>
      <c r="CM40" s="526"/>
      <c r="CN40" s="526"/>
      <c r="CO40" s="526"/>
      <c r="CP40" s="526"/>
      <c r="CQ40" s="526"/>
      <c r="CR40" s="526"/>
      <c r="CS40" s="526"/>
      <c r="CT40" s="526"/>
      <c r="CU40" s="526"/>
      <c r="CV40" s="524">
        <f t="shared" si="1"/>
        <v>0</v>
      </c>
      <c r="CW40" s="524"/>
      <c r="CX40" s="524"/>
      <c r="CY40" s="524"/>
      <c r="CZ40" s="524"/>
      <c r="DA40" s="524"/>
      <c r="DB40" s="524"/>
      <c r="DC40" s="524"/>
      <c r="DD40" s="524"/>
      <c r="DE40" s="525"/>
    </row>
    <row r="41" spans="1:123" s="2" customFormat="1" ht="23.25" customHeight="1">
      <c r="A41" s="555"/>
      <c r="B41" s="556"/>
      <c r="C41" s="556"/>
      <c r="D41" s="556"/>
      <c r="E41" s="556"/>
      <c r="F41" s="556"/>
      <c r="G41" s="556"/>
      <c r="H41" s="556"/>
      <c r="I41" s="556"/>
      <c r="J41" s="556"/>
      <c r="K41" s="556"/>
      <c r="L41" s="556"/>
      <c r="M41" s="556"/>
      <c r="N41" s="556"/>
      <c r="O41" s="557"/>
      <c r="P41" s="561"/>
      <c r="Q41" s="562"/>
      <c r="R41" s="562"/>
      <c r="S41" s="562"/>
      <c r="T41" s="562"/>
      <c r="U41" s="562"/>
      <c r="V41" s="562"/>
      <c r="W41" s="562"/>
      <c r="X41" s="562"/>
      <c r="Y41" s="562"/>
      <c r="Z41" s="562"/>
      <c r="AA41" s="562"/>
      <c r="AB41" s="562"/>
      <c r="AC41" s="563"/>
      <c r="AD41" s="541"/>
      <c r="AE41" s="541"/>
      <c r="AF41" s="541"/>
      <c r="AG41" s="542"/>
      <c r="AH41" s="542"/>
      <c r="AI41" s="542"/>
      <c r="AJ41" s="542"/>
      <c r="AK41" s="549"/>
      <c r="AL41" s="550"/>
      <c r="AM41" s="550"/>
      <c r="AN41" s="550"/>
      <c r="AO41" s="550"/>
      <c r="AP41" s="551"/>
      <c r="AQ41" s="524">
        <f t="shared" si="2"/>
        <v>0</v>
      </c>
      <c r="AR41" s="524"/>
      <c r="AS41" s="524"/>
      <c r="AT41" s="524"/>
      <c r="AU41" s="524"/>
      <c r="AV41" s="524"/>
      <c r="AW41" s="524"/>
      <c r="AX41" s="524"/>
      <c r="AY41" s="535"/>
      <c r="AZ41" s="536"/>
      <c r="BA41" s="536"/>
      <c r="BB41" s="536"/>
      <c r="BC41" s="536"/>
      <c r="BD41" s="536"/>
      <c r="BE41" s="536"/>
      <c r="BF41" s="537"/>
      <c r="BG41" s="526"/>
      <c r="BH41" s="526"/>
      <c r="BI41" s="526"/>
      <c r="BJ41" s="526"/>
      <c r="BK41" s="526"/>
      <c r="BL41" s="526"/>
      <c r="BM41" s="526"/>
      <c r="BN41" s="526"/>
      <c r="BO41" s="546">
        <f t="shared" si="0"/>
        <v>0</v>
      </c>
      <c r="BP41" s="547"/>
      <c r="BQ41" s="547"/>
      <c r="BR41" s="547"/>
      <c r="BS41" s="547"/>
      <c r="BT41" s="547"/>
      <c r="BU41" s="547"/>
      <c r="BV41" s="548"/>
      <c r="BW41" s="526"/>
      <c r="BX41" s="526"/>
      <c r="BY41" s="526"/>
      <c r="BZ41" s="526"/>
      <c r="CA41" s="526"/>
      <c r="CB41" s="526"/>
      <c r="CC41" s="526"/>
      <c r="CD41" s="526"/>
      <c r="CE41" s="526"/>
      <c r="CF41" s="526"/>
      <c r="CG41" s="526"/>
      <c r="CH41" s="526"/>
      <c r="CI41" s="526"/>
      <c r="CJ41" s="526"/>
      <c r="CK41" s="526"/>
      <c r="CL41" s="526"/>
      <c r="CM41" s="526"/>
      <c r="CN41" s="526"/>
      <c r="CO41" s="526"/>
      <c r="CP41" s="526"/>
      <c r="CQ41" s="526"/>
      <c r="CR41" s="526"/>
      <c r="CS41" s="526"/>
      <c r="CT41" s="526"/>
      <c r="CU41" s="526"/>
      <c r="CV41" s="524">
        <f t="shared" si="1"/>
        <v>0</v>
      </c>
      <c r="CW41" s="524"/>
      <c r="CX41" s="524"/>
      <c r="CY41" s="524"/>
      <c r="CZ41" s="524"/>
      <c r="DA41" s="524"/>
      <c r="DB41" s="524"/>
      <c r="DC41" s="524"/>
      <c r="DD41" s="524"/>
      <c r="DE41" s="525"/>
    </row>
    <row r="42" spans="1:123" s="2" customFormat="1" ht="23.25" customHeight="1">
      <c r="A42" s="555"/>
      <c r="B42" s="556"/>
      <c r="C42" s="556"/>
      <c r="D42" s="556"/>
      <c r="E42" s="556"/>
      <c r="F42" s="556"/>
      <c r="G42" s="556"/>
      <c r="H42" s="556"/>
      <c r="I42" s="556"/>
      <c r="J42" s="556"/>
      <c r="K42" s="556"/>
      <c r="L42" s="556"/>
      <c r="M42" s="556"/>
      <c r="N42" s="556"/>
      <c r="O42" s="557"/>
      <c r="P42" s="561"/>
      <c r="Q42" s="562"/>
      <c r="R42" s="562"/>
      <c r="S42" s="562"/>
      <c r="T42" s="562"/>
      <c r="U42" s="562"/>
      <c r="V42" s="562"/>
      <c r="W42" s="562"/>
      <c r="X42" s="562"/>
      <c r="Y42" s="562"/>
      <c r="Z42" s="562"/>
      <c r="AA42" s="562"/>
      <c r="AB42" s="562"/>
      <c r="AC42" s="563"/>
      <c r="AD42" s="541"/>
      <c r="AE42" s="541"/>
      <c r="AF42" s="541"/>
      <c r="AG42" s="542"/>
      <c r="AH42" s="542"/>
      <c r="AI42" s="542"/>
      <c r="AJ42" s="542"/>
      <c r="AK42" s="549"/>
      <c r="AL42" s="550"/>
      <c r="AM42" s="550"/>
      <c r="AN42" s="550"/>
      <c r="AO42" s="550"/>
      <c r="AP42" s="551"/>
      <c r="AQ42" s="524">
        <f t="shared" si="2"/>
        <v>0</v>
      </c>
      <c r="AR42" s="524"/>
      <c r="AS42" s="524"/>
      <c r="AT42" s="524"/>
      <c r="AU42" s="524"/>
      <c r="AV42" s="524"/>
      <c r="AW42" s="524"/>
      <c r="AX42" s="524"/>
      <c r="AY42" s="535"/>
      <c r="AZ42" s="536"/>
      <c r="BA42" s="536"/>
      <c r="BB42" s="536"/>
      <c r="BC42" s="536"/>
      <c r="BD42" s="536"/>
      <c r="BE42" s="536"/>
      <c r="BF42" s="537"/>
      <c r="BG42" s="526"/>
      <c r="BH42" s="526"/>
      <c r="BI42" s="526"/>
      <c r="BJ42" s="526"/>
      <c r="BK42" s="526"/>
      <c r="BL42" s="526"/>
      <c r="BM42" s="526"/>
      <c r="BN42" s="526"/>
      <c r="BO42" s="546">
        <f t="shared" si="0"/>
        <v>0</v>
      </c>
      <c r="BP42" s="547"/>
      <c r="BQ42" s="547"/>
      <c r="BR42" s="547"/>
      <c r="BS42" s="547"/>
      <c r="BT42" s="547"/>
      <c r="BU42" s="547"/>
      <c r="BV42" s="548"/>
      <c r="BW42" s="526"/>
      <c r="BX42" s="526"/>
      <c r="BY42" s="526"/>
      <c r="BZ42" s="526"/>
      <c r="CA42" s="526"/>
      <c r="CB42" s="526"/>
      <c r="CC42" s="526"/>
      <c r="CD42" s="526"/>
      <c r="CE42" s="526"/>
      <c r="CF42" s="526"/>
      <c r="CG42" s="526"/>
      <c r="CH42" s="526"/>
      <c r="CI42" s="526"/>
      <c r="CJ42" s="526"/>
      <c r="CK42" s="526"/>
      <c r="CL42" s="526"/>
      <c r="CM42" s="526"/>
      <c r="CN42" s="526"/>
      <c r="CO42" s="526"/>
      <c r="CP42" s="526"/>
      <c r="CQ42" s="526"/>
      <c r="CR42" s="526"/>
      <c r="CS42" s="526"/>
      <c r="CT42" s="526"/>
      <c r="CU42" s="526"/>
      <c r="CV42" s="524">
        <f t="shared" si="1"/>
        <v>0</v>
      </c>
      <c r="CW42" s="524"/>
      <c r="CX42" s="524"/>
      <c r="CY42" s="524"/>
      <c r="CZ42" s="524"/>
      <c r="DA42" s="524"/>
      <c r="DB42" s="524"/>
      <c r="DC42" s="524"/>
      <c r="DD42" s="524"/>
      <c r="DE42" s="525"/>
    </row>
    <row r="43" spans="1:123" s="2" customFormat="1" ht="23.25" customHeight="1">
      <c r="A43" s="555"/>
      <c r="B43" s="556"/>
      <c r="C43" s="556"/>
      <c r="D43" s="556"/>
      <c r="E43" s="556"/>
      <c r="F43" s="556"/>
      <c r="G43" s="556"/>
      <c r="H43" s="556"/>
      <c r="I43" s="556"/>
      <c r="J43" s="556"/>
      <c r="K43" s="556"/>
      <c r="L43" s="556"/>
      <c r="M43" s="556"/>
      <c r="N43" s="556"/>
      <c r="O43" s="557"/>
      <c r="P43" s="540"/>
      <c r="Q43" s="540"/>
      <c r="R43" s="540"/>
      <c r="S43" s="540"/>
      <c r="T43" s="540"/>
      <c r="U43" s="540"/>
      <c r="V43" s="540"/>
      <c r="W43" s="540"/>
      <c r="X43" s="540"/>
      <c r="Y43" s="540"/>
      <c r="Z43" s="540"/>
      <c r="AA43" s="540"/>
      <c r="AB43" s="540"/>
      <c r="AC43" s="540"/>
      <c r="AD43" s="541"/>
      <c r="AE43" s="541"/>
      <c r="AF43" s="541"/>
      <c r="AG43" s="542"/>
      <c r="AH43" s="542"/>
      <c r="AI43" s="542"/>
      <c r="AJ43" s="542"/>
      <c r="AK43" s="549"/>
      <c r="AL43" s="550"/>
      <c r="AM43" s="550"/>
      <c r="AN43" s="550"/>
      <c r="AO43" s="550"/>
      <c r="AP43" s="551"/>
      <c r="AQ43" s="524">
        <f t="shared" si="2"/>
        <v>0</v>
      </c>
      <c r="AR43" s="524"/>
      <c r="AS43" s="524"/>
      <c r="AT43" s="524"/>
      <c r="AU43" s="524"/>
      <c r="AV43" s="524"/>
      <c r="AW43" s="524"/>
      <c r="AX43" s="524"/>
      <c r="AY43" s="535"/>
      <c r="AZ43" s="536"/>
      <c r="BA43" s="536"/>
      <c r="BB43" s="536"/>
      <c r="BC43" s="536"/>
      <c r="BD43" s="536"/>
      <c r="BE43" s="536"/>
      <c r="BF43" s="537"/>
      <c r="BG43" s="526"/>
      <c r="BH43" s="526"/>
      <c r="BI43" s="526"/>
      <c r="BJ43" s="526"/>
      <c r="BK43" s="526"/>
      <c r="BL43" s="526"/>
      <c r="BM43" s="526"/>
      <c r="BN43" s="526"/>
      <c r="BO43" s="546">
        <f t="shared" si="0"/>
        <v>0</v>
      </c>
      <c r="BP43" s="547"/>
      <c r="BQ43" s="547"/>
      <c r="BR43" s="547"/>
      <c r="BS43" s="547"/>
      <c r="BT43" s="547"/>
      <c r="BU43" s="547"/>
      <c r="BV43" s="548"/>
      <c r="BW43" s="526"/>
      <c r="BX43" s="526"/>
      <c r="BY43" s="526"/>
      <c r="BZ43" s="526"/>
      <c r="CA43" s="526"/>
      <c r="CB43" s="526"/>
      <c r="CC43" s="526"/>
      <c r="CD43" s="526"/>
      <c r="CE43" s="526"/>
      <c r="CF43" s="526"/>
      <c r="CG43" s="526"/>
      <c r="CH43" s="526"/>
      <c r="CI43" s="526"/>
      <c r="CJ43" s="526"/>
      <c r="CK43" s="526"/>
      <c r="CL43" s="526"/>
      <c r="CM43" s="526"/>
      <c r="CN43" s="526"/>
      <c r="CO43" s="526"/>
      <c r="CP43" s="526"/>
      <c r="CQ43" s="526"/>
      <c r="CR43" s="526"/>
      <c r="CS43" s="526"/>
      <c r="CT43" s="526"/>
      <c r="CU43" s="526"/>
      <c r="CV43" s="524">
        <f t="shared" si="1"/>
        <v>0</v>
      </c>
      <c r="CW43" s="524"/>
      <c r="CX43" s="524"/>
      <c r="CY43" s="524"/>
      <c r="CZ43" s="524"/>
      <c r="DA43" s="524"/>
      <c r="DB43" s="524"/>
      <c r="DC43" s="524"/>
      <c r="DD43" s="524"/>
      <c r="DE43" s="525"/>
    </row>
    <row r="44" spans="1:123" s="2" customFormat="1" ht="23.25" customHeight="1">
      <c r="A44" s="555"/>
      <c r="B44" s="556"/>
      <c r="C44" s="556"/>
      <c r="D44" s="556"/>
      <c r="E44" s="556"/>
      <c r="F44" s="556"/>
      <c r="G44" s="556"/>
      <c r="H44" s="556"/>
      <c r="I44" s="556"/>
      <c r="J44" s="556"/>
      <c r="K44" s="556"/>
      <c r="L44" s="556"/>
      <c r="M44" s="556"/>
      <c r="N44" s="556"/>
      <c r="O44" s="557"/>
      <c r="P44" s="540"/>
      <c r="Q44" s="540"/>
      <c r="R44" s="540"/>
      <c r="S44" s="540"/>
      <c r="T44" s="540"/>
      <c r="U44" s="540"/>
      <c r="V44" s="540"/>
      <c r="W44" s="540"/>
      <c r="X44" s="540"/>
      <c r="Y44" s="540"/>
      <c r="Z44" s="540"/>
      <c r="AA44" s="540"/>
      <c r="AB44" s="540"/>
      <c r="AC44" s="540"/>
      <c r="AD44" s="541"/>
      <c r="AE44" s="541"/>
      <c r="AF44" s="541"/>
      <c r="AG44" s="542"/>
      <c r="AH44" s="542"/>
      <c r="AI44" s="542"/>
      <c r="AJ44" s="542"/>
      <c r="AK44" s="549"/>
      <c r="AL44" s="550"/>
      <c r="AM44" s="550"/>
      <c r="AN44" s="550"/>
      <c r="AO44" s="550"/>
      <c r="AP44" s="551"/>
      <c r="AQ44" s="524">
        <f t="shared" si="2"/>
        <v>0</v>
      </c>
      <c r="AR44" s="524"/>
      <c r="AS44" s="524"/>
      <c r="AT44" s="524"/>
      <c r="AU44" s="524"/>
      <c r="AV44" s="524"/>
      <c r="AW44" s="524"/>
      <c r="AX44" s="524"/>
      <c r="AY44" s="535"/>
      <c r="AZ44" s="536"/>
      <c r="BA44" s="536"/>
      <c r="BB44" s="536"/>
      <c r="BC44" s="536"/>
      <c r="BD44" s="536"/>
      <c r="BE44" s="536"/>
      <c r="BF44" s="537"/>
      <c r="BG44" s="526"/>
      <c r="BH44" s="526"/>
      <c r="BI44" s="526"/>
      <c r="BJ44" s="526"/>
      <c r="BK44" s="526"/>
      <c r="BL44" s="526"/>
      <c r="BM44" s="526"/>
      <c r="BN44" s="526"/>
      <c r="BO44" s="546">
        <f t="shared" si="0"/>
        <v>0</v>
      </c>
      <c r="BP44" s="547"/>
      <c r="BQ44" s="547"/>
      <c r="BR44" s="547"/>
      <c r="BS44" s="547"/>
      <c r="BT44" s="547"/>
      <c r="BU44" s="547"/>
      <c r="BV44" s="548"/>
      <c r="BW44" s="526"/>
      <c r="BX44" s="526"/>
      <c r="BY44" s="526"/>
      <c r="BZ44" s="526"/>
      <c r="CA44" s="526"/>
      <c r="CB44" s="526"/>
      <c r="CC44" s="526"/>
      <c r="CD44" s="526"/>
      <c r="CE44" s="526"/>
      <c r="CF44" s="526"/>
      <c r="CG44" s="526"/>
      <c r="CH44" s="526"/>
      <c r="CI44" s="526"/>
      <c r="CJ44" s="526"/>
      <c r="CK44" s="526"/>
      <c r="CL44" s="526"/>
      <c r="CM44" s="526"/>
      <c r="CN44" s="526"/>
      <c r="CO44" s="526"/>
      <c r="CP44" s="526"/>
      <c r="CQ44" s="526"/>
      <c r="CR44" s="526"/>
      <c r="CS44" s="526"/>
      <c r="CT44" s="526"/>
      <c r="CU44" s="526"/>
      <c r="CV44" s="524">
        <f t="shared" si="1"/>
        <v>0</v>
      </c>
      <c r="CW44" s="524"/>
      <c r="CX44" s="524"/>
      <c r="CY44" s="524"/>
      <c r="CZ44" s="524"/>
      <c r="DA44" s="524"/>
      <c r="DB44" s="524"/>
      <c r="DC44" s="524"/>
      <c r="DD44" s="524"/>
      <c r="DE44" s="525"/>
    </row>
    <row r="45" spans="1:123" s="2" customFormat="1" ht="23.25" customHeight="1">
      <c r="A45" s="555"/>
      <c r="B45" s="556"/>
      <c r="C45" s="556"/>
      <c r="D45" s="556"/>
      <c r="E45" s="556"/>
      <c r="F45" s="556"/>
      <c r="G45" s="556"/>
      <c r="H45" s="556"/>
      <c r="I45" s="556"/>
      <c r="J45" s="556"/>
      <c r="K45" s="556"/>
      <c r="L45" s="556"/>
      <c r="M45" s="556"/>
      <c r="N45" s="556"/>
      <c r="O45" s="557"/>
      <c r="P45" s="540"/>
      <c r="Q45" s="540"/>
      <c r="R45" s="540"/>
      <c r="S45" s="540"/>
      <c r="T45" s="540"/>
      <c r="U45" s="540"/>
      <c r="V45" s="540"/>
      <c r="W45" s="540"/>
      <c r="X45" s="540"/>
      <c r="Y45" s="540"/>
      <c r="Z45" s="540"/>
      <c r="AA45" s="540"/>
      <c r="AB45" s="540"/>
      <c r="AC45" s="540"/>
      <c r="AD45" s="541"/>
      <c r="AE45" s="541"/>
      <c r="AF45" s="541"/>
      <c r="AG45" s="542"/>
      <c r="AH45" s="542"/>
      <c r="AI45" s="542"/>
      <c r="AJ45" s="542"/>
      <c r="AK45" s="549"/>
      <c r="AL45" s="550"/>
      <c r="AM45" s="550"/>
      <c r="AN45" s="550"/>
      <c r="AO45" s="550"/>
      <c r="AP45" s="551"/>
      <c r="AQ45" s="524">
        <f t="shared" si="2"/>
        <v>0</v>
      </c>
      <c r="AR45" s="524"/>
      <c r="AS45" s="524"/>
      <c r="AT45" s="524"/>
      <c r="AU45" s="524"/>
      <c r="AV45" s="524"/>
      <c r="AW45" s="524"/>
      <c r="AX45" s="524"/>
      <c r="AY45" s="535"/>
      <c r="AZ45" s="536"/>
      <c r="BA45" s="536"/>
      <c r="BB45" s="536"/>
      <c r="BC45" s="536"/>
      <c r="BD45" s="536"/>
      <c r="BE45" s="536"/>
      <c r="BF45" s="537"/>
      <c r="BG45" s="526"/>
      <c r="BH45" s="526"/>
      <c r="BI45" s="526"/>
      <c r="BJ45" s="526"/>
      <c r="BK45" s="526"/>
      <c r="BL45" s="526"/>
      <c r="BM45" s="526"/>
      <c r="BN45" s="526"/>
      <c r="BO45" s="546">
        <f t="shared" si="0"/>
        <v>0</v>
      </c>
      <c r="BP45" s="547"/>
      <c r="BQ45" s="547"/>
      <c r="BR45" s="547"/>
      <c r="BS45" s="547"/>
      <c r="BT45" s="547"/>
      <c r="BU45" s="547"/>
      <c r="BV45" s="548"/>
      <c r="BW45" s="526"/>
      <c r="BX45" s="526"/>
      <c r="BY45" s="526"/>
      <c r="BZ45" s="526"/>
      <c r="CA45" s="526"/>
      <c r="CB45" s="526"/>
      <c r="CC45" s="526"/>
      <c r="CD45" s="526"/>
      <c r="CE45" s="526"/>
      <c r="CF45" s="526"/>
      <c r="CG45" s="526"/>
      <c r="CH45" s="526"/>
      <c r="CI45" s="526"/>
      <c r="CJ45" s="526"/>
      <c r="CK45" s="526"/>
      <c r="CL45" s="526"/>
      <c r="CM45" s="526"/>
      <c r="CN45" s="526"/>
      <c r="CO45" s="526"/>
      <c r="CP45" s="526"/>
      <c r="CQ45" s="526"/>
      <c r="CR45" s="526"/>
      <c r="CS45" s="526"/>
      <c r="CT45" s="526"/>
      <c r="CU45" s="526"/>
      <c r="CV45" s="524">
        <f t="shared" si="1"/>
        <v>0</v>
      </c>
      <c r="CW45" s="524"/>
      <c r="CX45" s="524"/>
      <c r="CY45" s="524"/>
      <c r="CZ45" s="524"/>
      <c r="DA45" s="524"/>
      <c r="DB45" s="524"/>
      <c r="DC45" s="524"/>
      <c r="DD45" s="524"/>
      <c r="DE45" s="525"/>
    </row>
    <row r="46" spans="1:123" s="2" customFormat="1" ht="23.25" customHeight="1">
      <c r="A46" s="555"/>
      <c r="B46" s="556"/>
      <c r="C46" s="556"/>
      <c r="D46" s="556"/>
      <c r="E46" s="556"/>
      <c r="F46" s="556"/>
      <c r="G46" s="556"/>
      <c r="H46" s="556"/>
      <c r="I46" s="556"/>
      <c r="J46" s="556"/>
      <c r="K46" s="556"/>
      <c r="L46" s="556"/>
      <c r="M46" s="556"/>
      <c r="N46" s="556"/>
      <c r="O46" s="557"/>
      <c r="P46" s="540"/>
      <c r="Q46" s="540"/>
      <c r="R46" s="540"/>
      <c r="S46" s="540"/>
      <c r="T46" s="540"/>
      <c r="U46" s="540"/>
      <c r="V46" s="540"/>
      <c r="W46" s="540"/>
      <c r="X46" s="540"/>
      <c r="Y46" s="540"/>
      <c r="Z46" s="540"/>
      <c r="AA46" s="540"/>
      <c r="AB46" s="540"/>
      <c r="AC46" s="540"/>
      <c r="AD46" s="541"/>
      <c r="AE46" s="541"/>
      <c r="AF46" s="541"/>
      <c r="AG46" s="542"/>
      <c r="AH46" s="542"/>
      <c r="AI46" s="542"/>
      <c r="AJ46" s="542"/>
      <c r="AK46" s="549"/>
      <c r="AL46" s="550"/>
      <c r="AM46" s="550"/>
      <c r="AN46" s="550"/>
      <c r="AO46" s="550"/>
      <c r="AP46" s="551"/>
      <c r="AQ46" s="524">
        <f t="shared" si="2"/>
        <v>0</v>
      </c>
      <c r="AR46" s="524"/>
      <c r="AS46" s="524"/>
      <c r="AT46" s="524"/>
      <c r="AU46" s="524"/>
      <c r="AV46" s="524"/>
      <c r="AW46" s="524"/>
      <c r="AX46" s="524"/>
      <c r="AY46" s="535"/>
      <c r="AZ46" s="536"/>
      <c r="BA46" s="536"/>
      <c r="BB46" s="536"/>
      <c r="BC46" s="536"/>
      <c r="BD46" s="536"/>
      <c r="BE46" s="536"/>
      <c r="BF46" s="537"/>
      <c r="BG46" s="526"/>
      <c r="BH46" s="526"/>
      <c r="BI46" s="526"/>
      <c r="BJ46" s="526"/>
      <c r="BK46" s="526"/>
      <c r="BL46" s="526"/>
      <c r="BM46" s="526"/>
      <c r="BN46" s="526"/>
      <c r="BO46" s="546">
        <f t="shared" si="0"/>
        <v>0</v>
      </c>
      <c r="BP46" s="547"/>
      <c r="BQ46" s="547"/>
      <c r="BR46" s="547"/>
      <c r="BS46" s="547"/>
      <c r="BT46" s="547"/>
      <c r="BU46" s="547"/>
      <c r="BV46" s="548"/>
      <c r="BW46" s="526"/>
      <c r="BX46" s="526"/>
      <c r="BY46" s="526"/>
      <c r="BZ46" s="526"/>
      <c r="CA46" s="526"/>
      <c r="CB46" s="526"/>
      <c r="CC46" s="526"/>
      <c r="CD46" s="526"/>
      <c r="CE46" s="526"/>
      <c r="CF46" s="526"/>
      <c r="CG46" s="526"/>
      <c r="CH46" s="526"/>
      <c r="CI46" s="526"/>
      <c r="CJ46" s="526"/>
      <c r="CK46" s="526"/>
      <c r="CL46" s="526"/>
      <c r="CM46" s="526"/>
      <c r="CN46" s="526"/>
      <c r="CO46" s="526"/>
      <c r="CP46" s="526"/>
      <c r="CQ46" s="526"/>
      <c r="CR46" s="526"/>
      <c r="CS46" s="526"/>
      <c r="CT46" s="526"/>
      <c r="CU46" s="526"/>
      <c r="CV46" s="524">
        <f t="shared" si="1"/>
        <v>0</v>
      </c>
      <c r="CW46" s="524"/>
      <c r="CX46" s="524"/>
      <c r="CY46" s="524"/>
      <c r="CZ46" s="524"/>
      <c r="DA46" s="524"/>
      <c r="DB46" s="524"/>
      <c r="DC46" s="524"/>
      <c r="DD46" s="524"/>
      <c r="DE46" s="525"/>
    </row>
    <row r="47" spans="1:123" s="2" customFormat="1" ht="23.25" customHeight="1">
      <c r="A47" s="555"/>
      <c r="B47" s="556"/>
      <c r="C47" s="556"/>
      <c r="D47" s="556"/>
      <c r="E47" s="556"/>
      <c r="F47" s="556"/>
      <c r="G47" s="556"/>
      <c r="H47" s="556"/>
      <c r="I47" s="556"/>
      <c r="J47" s="556"/>
      <c r="K47" s="556"/>
      <c r="L47" s="556"/>
      <c r="M47" s="556"/>
      <c r="N47" s="556"/>
      <c r="O47" s="557"/>
      <c r="P47" s="540"/>
      <c r="Q47" s="540"/>
      <c r="R47" s="540"/>
      <c r="S47" s="540"/>
      <c r="T47" s="540"/>
      <c r="U47" s="540"/>
      <c r="V47" s="540"/>
      <c r="W47" s="540"/>
      <c r="X47" s="540"/>
      <c r="Y47" s="540"/>
      <c r="Z47" s="540"/>
      <c r="AA47" s="540"/>
      <c r="AB47" s="540"/>
      <c r="AC47" s="540"/>
      <c r="AD47" s="541"/>
      <c r="AE47" s="541"/>
      <c r="AF47" s="541"/>
      <c r="AG47" s="542"/>
      <c r="AH47" s="542"/>
      <c r="AI47" s="542"/>
      <c r="AJ47" s="542"/>
      <c r="AK47" s="549"/>
      <c r="AL47" s="550"/>
      <c r="AM47" s="550"/>
      <c r="AN47" s="550"/>
      <c r="AO47" s="550"/>
      <c r="AP47" s="551"/>
      <c r="AQ47" s="524">
        <f t="shared" si="2"/>
        <v>0</v>
      </c>
      <c r="AR47" s="524"/>
      <c r="AS47" s="524"/>
      <c r="AT47" s="524"/>
      <c r="AU47" s="524"/>
      <c r="AV47" s="524"/>
      <c r="AW47" s="524"/>
      <c r="AX47" s="524"/>
      <c r="AY47" s="535"/>
      <c r="AZ47" s="536"/>
      <c r="BA47" s="536"/>
      <c r="BB47" s="536"/>
      <c r="BC47" s="536"/>
      <c r="BD47" s="536"/>
      <c r="BE47" s="536"/>
      <c r="BF47" s="537"/>
      <c r="BG47" s="526"/>
      <c r="BH47" s="526"/>
      <c r="BI47" s="526"/>
      <c r="BJ47" s="526"/>
      <c r="BK47" s="526"/>
      <c r="BL47" s="526"/>
      <c r="BM47" s="526"/>
      <c r="BN47" s="526"/>
      <c r="BO47" s="546">
        <f t="shared" si="0"/>
        <v>0</v>
      </c>
      <c r="BP47" s="547"/>
      <c r="BQ47" s="547"/>
      <c r="BR47" s="547"/>
      <c r="BS47" s="547"/>
      <c r="BT47" s="547"/>
      <c r="BU47" s="547"/>
      <c r="BV47" s="548"/>
      <c r="BW47" s="526"/>
      <c r="BX47" s="526"/>
      <c r="BY47" s="526"/>
      <c r="BZ47" s="526"/>
      <c r="CA47" s="526"/>
      <c r="CB47" s="526"/>
      <c r="CC47" s="526"/>
      <c r="CD47" s="526"/>
      <c r="CE47" s="526"/>
      <c r="CF47" s="526"/>
      <c r="CG47" s="526"/>
      <c r="CH47" s="526"/>
      <c r="CI47" s="526"/>
      <c r="CJ47" s="526"/>
      <c r="CK47" s="526"/>
      <c r="CL47" s="526"/>
      <c r="CM47" s="526"/>
      <c r="CN47" s="526"/>
      <c r="CO47" s="526"/>
      <c r="CP47" s="526"/>
      <c r="CQ47" s="526"/>
      <c r="CR47" s="526"/>
      <c r="CS47" s="526"/>
      <c r="CT47" s="526"/>
      <c r="CU47" s="526"/>
      <c r="CV47" s="524">
        <f t="shared" si="1"/>
        <v>0</v>
      </c>
      <c r="CW47" s="524"/>
      <c r="CX47" s="524"/>
      <c r="CY47" s="524"/>
      <c r="CZ47" s="524"/>
      <c r="DA47" s="524"/>
      <c r="DB47" s="524"/>
      <c r="DC47" s="524"/>
      <c r="DD47" s="524"/>
      <c r="DE47" s="525"/>
    </row>
    <row r="48" spans="1:123" s="2" customFormat="1" ht="23.25" customHeight="1">
      <c r="A48" s="555"/>
      <c r="B48" s="556"/>
      <c r="C48" s="556"/>
      <c r="D48" s="556"/>
      <c r="E48" s="556"/>
      <c r="F48" s="556"/>
      <c r="G48" s="556"/>
      <c r="H48" s="556"/>
      <c r="I48" s="556"/>
      <c r="J48" s="556"/>
      <c r="K48" s="556"/>
      <c r="L48" s="556"/>
      <c r="M48" s="556"/>
      <c r="N48" s="556"/>
      <c r="O48" s="557"/>
      <c r="P48" s="540"/>
      <c r="Q48" s="540"/>
      <c r="R48" s="540"/>
      <c r="S48" s="540"/>
      <c r="T48" s="540"/>
      <c r="U48" s="540"/>
      <c r="V48" s="540"/>
      <c r="W48" s="540"/>
      <c r="X48" s="540"/>
      <c r="Y48" s="540"/>
      <c r="Z48" s="540"/>
      <c r="AA48" s="540"/>
      <c r="AB48" s="540"/>
      <c r="AC48" s="540"/>
      <c r="AD48" s="541"/>
      <c r="AE48" s="541"/>
      <c r="AF48" s="541"/>
      <c r="AG48" s="542"/>
      <c r="AH48" s="542"/>
      <c r="AI48" s="542"/>
      <c r="AJ48" s="542"/>
      <c r="AK48" s="549"/>
      <c r="AL48" s="550"/>
      <c r="AM48" s="550"/>
      <c r="AN48" s="550"/>
      <c r="AO48" s="550"/>
      <c r="AP48" s="551"/>
      <c r="AQ48" s="524">
        <f t="shared" si="2"/>
        <v>0</v>
      </c>
      <c r="AR48" s="524"/>
      <c r="AS48" s="524"/>
      <c r="AT48" s="524"/>
      <c r="AU48" s="524"/>
      <c r="AV48" s="524"/>
      <c r="AW48" s="524"/>
      <c r="AX48" s="524"/>
      <c r="AY48" s="535"/>
      <c r="AZ48" s="536"/>
      <c r="BA48" s="536"/>
      <c r="BB48" s="536"/>
      <c r="BC48" s="536"/>
      <c r="BD48" s="536"/>
      <c r="BE48" s="536"/>
      <c r="BF48" s="537"/>
      <c r="BG48" s="526"/>
      <c r="BH48" s="526"/>
      <c r="BI48" s="526"/>
      <c r="BJ48" s="526"/>
      <c r="BK48" s="526"/>
      <c r="BL48" s="526"/>
      <c r="BM48" s="526"/>
      <c r="BN48" s="526"/>
      <c r="BO48" s="546">
        <f t="shared" si="0"/>
        <v>0</v>
      </c>
      <c r="BP48" s="547"/>
      <c r="BQ48" s="547"/>
      <c r="BR48" s="547"/>
      <c r="BS48" s="547"/>
      <c r="BT48" s="547"/>
      <c r="BU48" s="547"/>
      <c r="BV48" s="548"/>
      <c r="BW48" s="526"/>
      <c r="BX48" s="526"/>
      <c r="BY48" s="526"/>
      <c r="BZ48" s="526"/>
      <c r="CA48" s="526"/>
      <c r="CB48" s="526"/>
      <c r="CC48" s="526"/>
      <c r="CD48" s="526"/>
      <c r="CE48" s="526"/>
      <c r="CF48" s="526"/>
      <c r="CG48" s="526"/>
      <c r="CH48" s="526"/>
      <c r="CI48" s="526"/>
      <c r="CJ48" s="526"/>
      <c r="CK48" s="526"/>
      <c r="CL48" s="526"/>
      <c r="CM48" s="526"/>
      <c r="CN48" s="526"/>
      <c r="CO48" s="526"/>
      <c r="CP48" s="526"/>
      <c r="CQ48" s="526"/>
      <c r="CR48" s="526"/>
      <c r="CS48" s="526"/>
      <c r="CT48" s="526"/>
      <c r="CU48" s="526"/>
      <c r="CV48" s="524">
        <f t="shared" si="1"/>
        <v>0</v>
      </c>
      <c r="CW48" s="524"/>
      <c r="CX48" s="524"/>
      <c r="CY48" s="524"/>
      <c r="CZ48" s="524"/>
      <c r="DA48" s="524"/>
      <c r="DB48" s="524"/>
      <c r="DC48" s="524"/>
      <c r="DD48" s="524"/>
      <c r="DE48" s="525"/>
      <c r="DR48" s="46"/>
    </row>
    <row r="49" spans="1:109" s="2" customFormat="1" ht="23.25" customHeight="1">
      <c r="A49" s="555"/>
      <c r="B49" s="556"/>
      <c r="C49" s="556"/>
      <c r="D49" s="556"/>
      <c r="E49" s="556"/>
      <c r="F49" s="556"/>
      <c r="G49" s="556"/>
      <c r="H49" s="556"/>
      <c r="I49" s="556"/>
      <c r="J49" s="556"/>
      <c r="K49" s="556"/>
      <c r="L49" s="556"/>
      <c r="M49" s="556"/>
      <c r="N49" s="556"/>
      <c r="O49" s="557"/>
      <c r="P49" s="540"/>
      <c r="Q49" s="540"/>
      <c r="R49" s="540"/>
      <c r="S49" s="540"/>
      <c r="T49" s="540"/>
      <c r="U49" s="540"/>
      <c r="V49" s="540"/>
      <c r="W49" s="540"/>
      <c r="X49" s="540"/>
      <c r="Y49" s="540"/>
      <c r="Z49" s="540"/>
      <c r="AA49" s="540"/>
      <c r="AB49" s="540"/>
      <c r="AC49" s="540"/>
      <c r="AD49" s="541"/>
      <c r="AE49" s="541"/>
      <c r="AF49" s="541"/>
      <c r="AG49" s="542"/>
      <c r="AH49" s="542"/>
      <c r="AI49" s="542"/>
      <c r="AJ49" s="542"/>
      <c r="AK49" s="549"/>
      <c r="AL49" s="550"/>
      <c r="AM49" s="550"/>
      <c r="AN49" s="550"/>
      <c r="AO49" s="550"/>
      <c r="AP49" s="551"/>
      <c r="AQ49" s="524">
        <f t="shared" si="2"/>
        <v>0</v>
      </c>
      <c r="AR49" s="524"/>
      <c r="AS49" s="524"/>
      <c r="AT49" s="524"/>
      <c r="AU49" s="524"/>
      <c r="AV49" s="524"/>
      <c r="AW49" s="524"/>
      <c r="AX49" s="524"/>
      <c r="AY49" s="535"/>
      <c r="AZ49" s="536"/>
      <c r="BA49" s="536"/>
      <c r="BB49" s="536"/>
      <c r="BC49" s="536"/>
      <c r="BD49" s="536"/>
      <c r="BE49" s="536"/>
      <c r="BF49" s="537"/>
      <c r="BG49" s="526"/>
      <c r="BH49" s="526"/>
      <c r="BI49" s="526"/>
      <c r="BJ49" s="526"/>
      <c r="BK49" s="526"/>
      <c r="BL49" s="526"/>
      <c r="BM49" s="526"/>
      <c r="BN49" s="526"/>
      <c r="BO49" s="546">
        <f t="shared" si="0"/>
        <v>0</v>
      </c>
      <c r="BP49" s="547"/>
      <c r="BQ49" s="547"/>
      <c r="BR49" s="547"/>
      <c r="BS49" s="547"/>
      <c r="BT49" s="547"/>
      <c r="BU49" s="547"/>
      <c r="BV49" s="548"/>
      <c r="BW49" s="526"/>
      <c r="BX49" s="526"/>
      <c r="BY49" s="526"/>
      <c r="BZ49" s="526"/>
      <c r="CA49" s="526"/>
      <c r="CB49" s="526"/>
      <c r="CC49" s="526"/>
      <c r="CD49" s="526"/>
      <c r="CE49" s="526"/>
      <c r="CF49" s="526"/>
      <c r="CG49" s="526"/>
      <c r="CH49" s="526"/>
      <c r="CI49" s="526"/>
      <c r="CJ49" s="526"/>
      <c r="CK49" s="526"/>
      <c r="CL49" s="526"/>
      <c r="CM49" s="526"/>
      <c r="CN49" s="526"/>
      <c r="CO49" s="526"/>
      <c r="CP49" s="526"/>
      <c r="CQ49" s="526"/>
      <c r="CR49" s="526"/>
      <c r="CS49" s="526"/>
      <c r="CT49" s="526"/>
      <c r="CU49" s="526"/>
      <c r="CV49" s="524">
        <f t="shared" si="1"/>
        <v>0</v>
      </c>
      <c r="CW49" s="524"/>
      <c r="CX49" s="524"/>
      <c r="CY49" s="524"/>
      <c r="CZ49" s="524"/>
      <c r="DA49" s="524"/>
      <c r="DB49" s="524"/>
      <c r="DC49" s="524"/>
      <c r="DD49" s="524"/>
      <c r="DE49" s="525"/>
    </row>
    <row r="50" spans="1:109" s="2" customFormat="1" ht="23.25" customHeight="1">
      <c r="A50" s="555"/>
      <c r="B50" s="556"/>
      <c r="C50" s="556"/>
      <c r="D50" s="556"/>
      <c r="E50" s="556"/>
      <c r="F50" s="556"/>
      <c r="G50" s="556"/>
      <c r="H50" s="556"/>
      <c r="I50" s="556"/>
      <c r="J50" s="556"/>
      <c r="K50" s="556"/>
      <c r="L50" s="556"/>
      <c r="M50" s="556"/>
      <c r="N50" s="556"/>
      <c r="O50" s="557"/>
      <c r="P50" s="540"/>
      <c r="Q50" s="540"/>
      <c r="R50" s="540"/>
      <c r="S50" s="540"/>
      <c r="T50" s="540"/>
      <c r="U50" s="540"/>
      <c r="V50" s="540"/>
      <c r="W50" s="540"/>
      <c r="X50" s="540"/>
      <c r="Y50" s="540"/>
      <c r="Z50" s="540"/>
      <c r="AA50" s="540"/>
      <c r="AB50" s="540"/>
      <c r="AC50" s="540"/>
      <c r="AD50" s="541"/>
      <c r="AE50" s="541"/>
      <c r="AF50" s="541"/>
      <c r="AG50" s="542"/>
      <c r="AH50" s="542"/>
      <c r="AI50" s="542"/>
      <c r="AJ50" s="542"/>
      <c r="AK50" s="549"/>
      <c r="AL50" s="550"/>
      <c r="AM50" s="550"/>
      <c r="AN50" s="550"/>
      <c r="AO50" s="550"/>
      <c r="AP50" s="551"/>
      <c r="AQ50" s="524">
        <f t="shared" si="2"/>
        <v>0</v>
      </c>
      <c r="AR50" s="524"/>
      <c r="AS50" s="524"/>
      <c r="AT50" s="524"/>
      <c r="AU50" s="524"/>
      <c r="AV50" s="524"/>
      <c r="AW50" s="524"/>
      <c r="AX50" s="524"/>
      <c r="AY50" s="535"/>
      <c r="AZ50" s="536"/>
      <c r="BA50" s="536"/>
      <c r="BB50" s="536"/>
      <c r="BC50" s="536"/>
      <c r="BD50" s="536"/>
      <c r="BE50" s="536"/>
      <c r="BF50" s="537"/>
      <c r="BG50" s="526"/>
      <c r="BH50" s="526"/>
      <c r="BI50" s="526"/>
      <c r="BJ50" s="526"/>
      <c r="BK50" s="526"/>
      <c r="BL50" s="526"/>
      <c r="BM50" s="526"/>
      <c r="BN50" s="526"/>
      <c r="BO50" s="546">
        <f t="shared" si="0"/>
        <v>0</v>
      </c>
      <c r="BP50" s="547"/>
      <c r="BQ50" s="547"/>
      <c r="BR50" s="547"/>
      <c r="BS50" s="547"/>
      <c r="BT50" s="547"/>
      <c r="BU50" s="547"/>
      <c r="BV50" s="548"/>
      <c r="BW50" s="526"/>
      <c r="BX50" s="526"/>
      <c r="BY50" s="526"/>
      <c r="BZ50" s="526"/>
      <c r="CA50" s="526"/>
      <c r="CB50" s="526"/>
      <c r="CC50" s="526"/>
      <c r="CD50" s="526"/>
      <c r="CE50" s="526"/>
      <c r="CF50" s="526"/>
      <c r="CG50" s="526"/>
      <c r="CH50" s="526"/>
      <c r="CI50" s="526"/>
      <c r="CJ50" s="526"/>
      <c r="CK50" s="526"/>
      <c r="CL50" s="526"/>
      <c r="CM50" s="526"/>
      <c r="CN50" s="526"/>
      <c r="CO50" s="526"/>
      <c r="CP50" s="526"/>
      <c r="CQ50" s="526"/>
      <c r="CR50" s="526"/>
      <c r="CS50" s="526"/>
      <c r="CT50" s="526"/>
      <c r="CU50" s="526"/>
      <c r="CV50" s="524">
        <f t="shared" si="1"/>
        <v>0</v>
      </c>
      <c r="CW50" s="524"/>
      <c r="CX50" s="524"/>
      <c r="CY50" s="524"/>
      <c r="CZ50" s="524"/>
      <c r="DA50" s="524"/>
      <c r="DB50" s="524"/>
      <c r="DC50" s="524"/>
      <c r="DD50" s="524"/>
      <c r="DE50" s="525"/>
    </row>
    <row r="51" spans="1:109" s="2" customFormat="1" ht="23.25" customHeight="1">
      <c r="A51" s="555"/>
      <c r="B51" s="556"/>
      <c r="C51" s="556"/>
      <c r="D51" s="556"/>
      <c r="E51" s="556"/>
      <c r="F51" s="556"/>
      <c r="G51" s="556"/>
      <c r="H51" s="556"/>
      <c r="I51" s="556"/>
      <c r="J51" s="556"/>
      <c r="K51" s="556"/>
      <c r="L51" s="556"/>
      <c r="M51" s="556"/>
      <c r="N51" s="556"/>
      <c r="O51" s="557"/>
      <c r="P51" s="540"/>
      <c r="Q51" s="540"/>
      <c r="R51" s="540"/>
      <c r="S51" s="540"/>
      <c r="T51" s="540"/>
      <c r="U51" s="540"/>
      <c r="V51" s="540"/>
      <c r="W51" s="540"/>
      <c r="X51" s="540"/>
      <c r="Y51" s="540"/>
      <c r="Z51" s="540"/>
      <c r="AA51" s="540"/>
      <c r="AB51" s="540"/>
      <c r="AC51" s="540"/>
      <c r="AD51" s="541"/>
      <c r="AE51" s="541"/>
      <c r="AF51" s="541"/>
      <c r="AG51" s="542"/>
      <c r="AH51" s="542"/>
      <c r="AI51" s="542"/>
      <c r="AJ51" s="542"/>
      <c r="AK51" s="549"/>
      <c r="AL51" s="550"/>
      <c r="AM51" s="550"/>
      <c r="AN51" s="550"/>
      <c r="AO51" s="550"/>
      <c r="AP51" s="551"/>
      <c r="AQ51" s="524">
        <f t="shared" si="2"/>
        <v>0</v>
      </c>
      <c r="AR51" s="524"/>
      <c r="AS51" s="524"/>
      <c r="AT51" s="524"/>
      <c r="AU51" s="524"/>
      <c r="AV51" s="524"/>
      <c r="AW51" s="524"/>
      <c r="AX51" s="524"/>
      <c r="AY51" s="535"/>
      <c r="AZ51" s="536"/>
      <c r="BA51" s="536"/>
      <c r="BB51" s="536"/>
      <c r="BC51" s="536"/>
      <c r="BD51" s="536"/>
      <c r="BE51" s="536"/>
      <c r="BF51" s="537"/>
      <c r="BG51" s="526"/>
      <c r="BH51" s="526"/>
      <c r="BI51" s="526"/>
      <c r="BJ51" s="526"/>
      <c r="BK51" s="526"/>
      <c r="BL51" s="526"/>
      <c r="BM51" s="526"/>
      <c r="BN51" s="526"/>
      <c r="BO51" s="546">
        <f t="shared" si="0"/>
        <v>0</v>
      </c>
      <c r="BP51" s="547"/>
      <c r="BQ51" s="547"/>
      <c r="BR51" s="547"/>
      <c r="BS51" s="547"/>
      <c r="BT51" s="547"/>
      <c r="BU51" s="547"/>
      <c r="BV51" s="548"/>
      <c r="BW51" s="526"/>
      <c r="BX51" s="526"/>
      <c r="BY51" s="526"/>
      <c r="BZ51" s="526"/>
      <c r="CA51" s="526"/>
      <c r="CB51" s="526"/>
      <c r="CC51" s="526"/>
      <c r="CD51" s="526"/>
      <c r="CE51" s="526"/>
      <c r="CF51" s="526"/>
      <c r="CG51" s="526"/>
      <c r="CH51" s="526"/>
      <c r="CI51" s="526"/>
      <c r="CJ51" s="526"/>
      <c r="CK51" s="526"/>
      <c r="CL51" s="526"/>
      <c r="CM51" s="526"/>
      <c r="CN51" s="526"/>
      <c r="CO51" s="526"/>
      <c r="CP51" s="526"/>
      <c r="CQ51" s="526"/>
      <c r="CR51" s="526"/>
      <c r="CS51" s="526"/>
      <c r="CT51" s="526"/>
      <c r="CU51" s="526"/>
      <c r="CV51" s="524">
        <f t="shared" si="1"/>
        <v>0</v>
      </c>
      <c r="CW51" s="524"/>
      <c r="CX51" s="524"/>
      <c r="CY51" s="524"/>
      <c r="CZ51" s="524"/>
      <c r="DA51" s="524"/>
      <c r="DB51" s="524"/>
      <c r="DC51" s="524"/>
      <c r="DD51" s="524"/>
      <c r="DE51" s="525"/>
    </row>
    <row r="52" spans="1:109" s="2" customFormat="1" ht="23.25" customHeight="1">
      <c r="A52" s="555"/>
      <c r="B52" s="556"/>
      <c r="C52" s="556"/>
      <c r="D52" s="556"/>
      <c r="E52" s="556"/>
      <c r="F52" s="556"/>
      <c r="G52" s="556"/>
      <c r="H52" s="556"/>
      <c r="I52" s="556"/>
      <c r="J52" s="556"/>
      <c r="K52" s="556"/>
      <c r="L52" s="556"/>
      <c r="M52" s="556"/>
      <c r="N52" s="556"/>
      <c r="O52" s="557"/>
      <c r="P52" s="540"/>
      <c r="Q52" s="540"/>
      <c r="R52" s="540"/>
      <c r="S52" s="540"/>
      <c r="T52" s="540"/>
      <c r="U52" s="540"/>
      <c r="V52" s="540"/>
      <c r="W52" s="540"/>
      <c r="X52" s="540"/>
      <c r="Y52" s="540"/>
      <c r="Z52" s="540"/>
      <c r="AA52" s="540"/>
      <c r="AB52" s="540"/>
      <c r="AC52" s="540"/>
      <c r="AD52" s="541"/>
      <c r="AE52" s="541"/>
      <c r="AF52" s="541"/>
      <c r="AG52" s="542"/>
      <c r="AH52" s="542"/>
      <c r="AI52" s="542"/>
      <c r="AJ52" s="542"/>
      <c r="AK52" s="549"/>
      <c r="AL52" s="550"/>
      <c r="AM52" s="550"/>
      <c r="AN52" s="550"/>
      <c r="AO52" s="550"/>
      <c r="AP52" s="551"/>
      <c r="AQ52" s="524">
        <f t="shared" si="2"/>
        <v>0</v>
      </c>
      <c r="AR52" s="524"/>
      <c r="AS52" s="524"/>
      <c r="AT52" s="524"/>
      <c r="AU52" s="524"/>
      <c r="AV52" s="524"/>
      <c r="AW52" s="524"/>
      <c r="AX52" s="524"/>
      <c r="AY52" s="535"/>
      <c r="AZ52" s="536"/>
      <c r="BA52" s="536"/>
      <c r="BB52" s="536"/>
      <c r="BC52" s="536"/>
      <c r="BD52" s="536"/>
      <c r="BE52" s="536"/>
      <c r="BF52" s="537"/>
      <c r="BG52" s="526"/>
      <c r="BH52" s="526"/>
      <c r="BI52" s="526"/>
      <c r="BJ52" s="526"/>
      <c r="BK52" s="526"/>
      <c r="BL52" s="526"/>
      <c r="BM52" s="526"/>
      <c r="BN52" s="526"/>
      <c r="BO52" s="546">
        <f t="shared" si="0"/>
        <v>0</v>
      </c>
      <c r="BP52" s="547"/>
      <c r="BQ52" s="547"/>
      <c r="BR52" s="547"/>
      <c r="BS52" s="547"/>
      <c r="BT52" s="547"/>
      <c r="BU52" s="547"/>
      <c r="BV52" s="548"/>
      <c r="BW52" s="526"/>
      <c r="BX52" s="526"/>
      <c r="BY52" s="526"/>
      <c r="BZ52" s="526"/>
      <c r="CA52" s="526"/>
      <c r="CB52" s="526"/>
      <c r="CC52" s="526"/>
      <c r="CD52" s="526"/>
      <c r="CE52" s="526"/>
      <c r="CF52" s="526"/>
      <c r="CG52" s="526"/>
      <c r="CH52" s="526"/>
      <c r="CI52" s="526"/>
      <c r="CJ52" s="526"/>
      <c r="CK52" s="526"/>
      <c r="CL52" s="526"/>
      <c r="CM52" s="526"/>
      <c r="CN52" s="526"/>
      <c r="CO52" s="526"/>
      <c r="CP52" s="526"/>
      <c r="CQ52" s="526"/>
      <c r="CR52" s="526"/>
      <c r="CS52" s="526"/>
      <c r="CT52" s="526"/>
      <c r="CU52" s="526"/>
      <c r="CV52" s="524">
        <f t="shared" si="1"/>
        <v>0</v>
      </c>
      <c r="CW52" s="524"/>
      <c r="CX52" s="524"/>
      <c r="CY52" s="524"/>
      <c r="CZ52" s="524"/>
      <c r="DA52" s="524"/>
      <c r="DB52" s="524"/>
      <c r="DC52" s="524"/>
      <c r="DD52" s="524"/>
      <c r="DE52" s="525"/>
    </row>
    <row r="53" spans="1:109" s="2" customFormat="1" ht="23.25" customHeight="1">
      <c r="A53" s="555"/>
      <c r="B53" s="556"/>
      <c r="C53" s="556"/>
      <c r="D53" s="556"/>
      <c r="E53" s="556"/>
      <c r="F53" s="556"/>
      <c r="G53" s="556"/>
      <c r="H53" s="556"/>
      <c r="I53" s="556"/>
      <c r="J53" s="556"/>
      <c r="K53" s="556"/>
      <c r="L53" s="556"/>
      <c r="M53" s="556"/>
      <c r="N53" s="556"/>
      <c r="O53" s="557"/>
      <c r="P53" s="540"/>
      <c r="Q53" s="540"/>
      <c r="R53" s="540"/>
      <c r="S53" s="540"/>
      <c r="T53" s="540"/>
      <c r="U53" s="540"/>
      <c r="V53" s="540"/>
      <c r="W53" s="540"/>
      <c r="X53" s="540"/>
      <c r="Y53" s="540"/>
      <c r="Z53" s="540"/>
      <c r="AA53" s="540"/>
      <c r="AB53" s="540"/>
      <c r="AC53" s="540"/>
      <c r="AD53" s="541"/>
      <c r="AE53" s="541"/>
      <c r="AF53" s="541"/>
      <c r="AG53" s="542"/>
      <c r="AH53" s="542"/>
      <c r="AI53" s="542"/>
      <c r="AJ53" s="542"/>
      <c r="AK53" s="549"/>
      <c r="AL53" s="550"/>
      <c r="AM53" s="550"/>
      <c r="AN53" s="550"/>
      <c r="AO53" s="550"/>
      <c r="AP53" s="551"/>
      <c r="AQ53" s="524">
        <f t="shared" si="2"/>
        <v>0</v>
      </c>
      <c r="AR53" s="524"/>
      <c r="AS53" s="524"/>
      <c r="AT53" s="524"/>
      <c r="AU53" s="524"/>
      <c r="AV53" s="524"/>
      <c r="AW53" s="524"/>
      <c r="AX53" s="524"/>
      <c r="AY53" s="535"/>
      <c r="AZ53" s="536"/>
      <c r="BA53" s="536"/>
      <c r="BB53" s="536"/>
      <c r="BC53" s="536"/>
      <c r="BD53" s="536"/>
      <c r="BE53" s="536"/>
      <c r="BF53" s="537"/>
      <c r="BG53" s="526"/>
      <c r="BH53" s="526"/>
      <c r="BI53" s="526"/>
      <c r="BJ53" s="526"/>
      <c r="BK53" s="526"/>
      <c r="BL53" s="526"/>
      <c r="BM53" s="526"/>
      <c r="BN53" s="526"/>
      <c r="BO53" s="546">
        <f t="shared" si="0"/>
        <v>0</v>
      </c>
      <c r="BP53" s="547"/>
      <c r="BQ53" s="547"/>
      <c r="BR53" s="547"/>
      <c r="BS53" s="547"/>
      <c r="BT53" s="547"/>
      <c r="BU53" s="547"/>
      <c r="BV53" s="548"/>
      <c r="BW53" s="526"/>
      <c r="BX53" s="526"/>
      <c r="BY53" s="526"/>
      <c r="BZ53" s="526"/>
      <c r="CA53" s="526"/>
      <c r="CB53" s="526"/>
      <c r="CC53" s="526"/>
      <c r="CD53" s="526"/>
      <c r="CE53" s="526"/>
      <c r="CF53" s="526"/>
      <c r="CG53" s="526"/>
      <c r="CH53" s="526"/>
      <c r="CI53" s="526"/>
      <c r="CJ53" s="526"/>
      <c r="CK53" s="526"/>
      <c r="CL53" s="526"/>
      <c r="CM53" s="526"/>
      <c r="CN53" s="526"/>
      <c r="CO53" s="526"/>
      <c r="CP53" s="526"/>
      <c r="CQ53" s="526"/>
      <c r="CR53" s="526"/>
      <c r="CS53" s="526"/>
      <c r="CT53" s="526"/>
      <c r="CU53" s="526"/>
      <c r="CV53" s="524">
        <f t="shared" si="1"/>
        <v>0</v>
      </c>
      <c r="CW53" s="524"/>
      <c r="CX53" s="524"/>
      <c r="CY53" s="524"/>
      <c r="CZ53" s="524"/>
      <c r="DA53" s="524"/>
      <c r="DB53" s="524"/>
      <c r="DC53" s="524"/>
      <c r="DD53" s="524"/>
      <c r="DE53" s="525"/>
    </row>
    <row r="54" spans="1:109" s="2" customFormat="1" ht="23.25" customHeight="1">
      <c r="A54" s="555"/>
      <c r="B54" s="556"/>
      <c r="C54" s="556"/>
      <c r="D54" s="556"/>
      <c r="E54" s="556"/>
      <c r="F54" s="556"/>
      <c r="G54" s="556"/>
      <c r="H54" s="556"/>
      <c r="I54" s="556"/>
      <c r="J54" s="556"/>
      <c r="K54" s="556"/>
      <c r="L54" s="556"/>
      <c r="M54" s="556"/>
      <c r="N54" s="556"/>
      <c r="O54" s="557"/>
      <c r="P54" s="540"/>
      <c r="Q54" s="540"/>
      <c r="R54" s="540"/>
      <c r="S54" s="540"/>
      <c r="T54" s="540"/>
      <c r="U54" s="540"/>
      <c r="V54" s="540"/>
      <c r="W54" s="540"/>
      <c r="X54" s="540"/>
      <c r="Y54" s="540"/>
      <c r="Z54" s="540"/>
      <c r="AA54" s="540"/>
      <c r="AB54" s="540"/>
      <c r="AC54" s="540"/>
      <c r="AD54" s="541"/>
      <c r="AE54" s="541"/>
      <c r="AF54" s="541"/>
      <c r="AG54" s="542"/>
      <c r="AH54" s="542"/>
      <c r="AI54" s="542"/>
      <c r="AJ54" s="542"/>
      <c r="AK54" s="549"/>
      <c r="AL54" s="550"/>
      <c r="AM54" s="550"/>
      <c r="AN54" s="550"/>
      <c r="AO54" s="550"/>
      <c r="AP54" s="551"/>
      <c r="AQ54" s="524">
        <f t="shared" si="2"/>
        <v>0</v>
      </c>
      <c r="AR54" s="524"/>
      <c r="AS54" s="524"/>
      <c r="AT54" s="524"/>
      <c r="AU54" s="524"/>
      <c r="AV54" s="524"/>
      <c r="AW54" s="524"/>
      <c r="AX54" s="524"/>
      <c r="AY54" s="535"/>
      <c r="AZ54" s="536"/>
      <c r="BA54" s="536"/>
      <c r="BB54" s="536"/>
      <c r="BC54" s="536"/>
      <c r="BD54" s="536"/>
      <c r="BE54" s="536"/>
      <c r="BF54" s="537"/>
      <c r="BG54" s="526"/>
      <c r="BH54" s="526"/>
      <c r="BI54" s="526"/>
      <c r="BJ54" s="526"/>
      <c r="BK54" s="526"/>
      <c r="BL54" s="526"/>
      <c r="BM54" s="526"/>
      <c r="BN54" s="526"/>
      <c r="BO54" s="546">
        <f t="shared" si="0"/>
        <v>0</v>
      </c>
      <c r="BP54" s="547"/>
      <c r="BQ54" s="547"/>
      <c r="BR54" s="547"/>
      <c r="BS54" s="547"/>
      <c r="BT54" s="547"/>
      <c r="BU54" s="547"/>
      <c r="BV54" s="548"/>
      <c r="BW54" s="526"/>
      <c r="BX54" s="526"/>
      <c r="BY54" s="526"/>
      <c r="BZ54" s="526"/>
      <c r="CA54" s="526"/>
      <c r="CB54" s="526"/>
      <c r="CC54" s="526"/>
      <c r="CD54" s="526"/>
      <c r="CE54" s="526"/>
      <c r="CF54" s="526"/>
      <c r="CG54" s="526"/>
      <c r="CH54" s="526"/>
      <c r="CI54" s="526"/>
      <c r="CJ54" s="526"/>
      <c r="CK54" s="526"/>
      <c r="CL54" s="526"/>
      <c r="CM54" s="526"/>
      <c r="CN54" s="526"/>
      <c r="CO54" s="526"/>
      <c r="CP54" s="526"/>
      <c r="CQ54" s="526"/>
      <c r="CR54" s="526"/>
      <c r="CS54" s="526"/>
      <c r="CT54" s="526"/>
      <c r="CU54" s="526"/>
      <c r="CV54" s="524">
        <f t="shared" si="1"/>
        <v>0</v>
      </c>
      <c r="CW54" s="524"/>
      <c r="CX54" s="524"/>
      <c r="CY54" s="524"/>
      <c r="CZ54" s="524"/>
      <c r="DA54" s="524"/>
      <c r="DB54" s="524"/>
      <c r="DC54" s="524"/>
      <c r="DD54" s="524"/>
      <c r="DE54" s="525"/>
    </row>
    <row r="55" spans="1:109" s="2" customFormat="1" ht="23.25" customHeight="1">
      <c r="A55" s="555"/>
      <c r="B55" s="556"/>
      <c r="C55" s="556"/>
      <c r="D55" s="556"/>
      <c r="E55" s="556"/>
      <c r="F55" s="556"/>
      <c r="G55" s="556"/>
      <c r="H55" s="556"/>
      <c r="I55" s="556"/>
      <c r="J55" s="556"/>
      <c r="K55" s="556"/>
      <c r="L55" s="556"/>
      <c r="M55" s="556"/>
      <c r="N55" s="556"/>
      <c r="O55" s="557"/>
      <c r="P55" s="540"/>
      <c r="Q55" s="540"/>
      <c r="R55" s="540"/>
      <c r="S55" s="540"/>
      <c r="T55" s="540"/>
      <c r="U55" s="540"/>
      <c r="V55" s="540"/>
      <c r="W55" s="540"/>
      <c r="X55" s="540"/>
      <c r="Y55" s="540"/>
      <c r="Z55" s="540"/>
      <c r="AA55" s="540"/>
      <c r="AB55" s="540"/>
      <c r="AC55" s="540"/>
      <c r="AD55" s="541"/>
      <c r="AE55" s="541"/>
      <c r="AF55" s="541"/>
      <c r="AG55" s="542"/>
      <c r="AH55" s="542"/>
      <c r="AI55" s="542"/>
      <c r="AJ55" s="542"/>
      <c r="AK55" s="549"/>
      <c r="AL55" s="550"/>
      <c r="AM55" s="550"/>
      <c r="AN55" s="550"/>
      <c r="AO55" s="550"/>
      <c r="AP55" s="551"/>
      <c r="AQ55" s="524">
        <f t="shared" si="2"/>
        <v>0</v>
      </c>
      <c r="AR55" s="524"/>
      <c r="AS55" s="524"/>
      <c r="AT55" s="524"/>
      <c r="AU55" s="524"/>
      <c r="AV55" s="524"/>
      <c r="AW55" s="524"/>
      <c r="AX55" s="524"/>
      <c r="AY55" s="535"/>
      <c r="AZ55" s="536"/>
      <c r="BA55" s="536"/>
      <c r="BB55" s="536"/>
      <c r="BC55" s="536"/>
      <c r="BD55" s="536"/>
      <c r="BE55" s="536"/>
      <c r="BF55" s="537"/>
      <c r="BG55" s="526"/>
      <c r="BH55" s="526"/>
      <c r="BI55" s="526"/>
      <c r="BJ55" s="526"/>
      <c r="BK55" s="526"/>
      <c r="BL55" s="526"/>
      <c r="BM55" s="526"/>
      <c r="BN55" s="526"/>
      <c r="BO55" s="546">
        <f t="shared" si="0"/>
        <v>0</v>
      </c>
      <c r="BP55" s="547"/>
      <c r="BQ55" s="547"/>
      <c r="BR55" s="547"/>
      <c r="BS55" s="547"/>
      <c r="BT55" s="547"/>
      <c r="BU55" s="547"/>
      <c r="BV55" s="548"/>
      <c r="BW55" s="526"/>
      <c r="BX55" s="526"/>
      <c r="BY55" s="526"/>
      <c r="BZ55" s="526"/>
      <c r="CA55" s="526"/>
      <c r="CB55" s="526"/>
      <c r="CC55" s="526"/>
      <c r="CD55" s="526"/>
      <c r="CE55" s="526"/>
      <c r="CF55" s="526"/>
      <c r="CG55" s="526"/>
      <c r="CH55" s="526"/>
      <c r="CI55" s="526"/>
      <c r="CJ55" s="526"/>
      <c r="CK55" s="526"/>
      <c r="CL55" s="526"/>
      <c r="CM55" s="526"/>
      <c r="CN55" s="526"/>
      <c r="CO55" s="526"/>
      <c r="CP55" s="526"/>
      <c r="CQ55" s="526"/>
      <c r="CR55" s="526"/>
      <c r="CS55" s="526"/>
      <c r="CT55" s="526"/>
      <c r="CU55" s="526"/>
      <c r="CV55" s="524">
        <f t="shared" si="1"/>
        <v>0</v>
      </c>
      <c r="CW55" s="524"/>
      <c r="CX55" s="524"/>
      <c r="CY55" s="524"/>
      <c r="CZ55" s="524"/>
      <c r="DA55" s="524"/>
      <c r="DB55" s="524"/>
      <c r="DC55" s="524"/>
      <c r="DD55" s="524"/>
      <c r="DE55" s="525"/>
    </row>
    <row r="56" spans="1:109" s="2" customFormat="1" ht="23.25" customHeight="1">
      <c r="A56" s="555"/>
      <c r="B56" s="556"/>
      <c r="C56" s="556"/>
      <c r="D56" s="556"/>
      <c r="E56" s="556"/>
      <c r="F56" s="556"/>
      <c r="G56" s="556"/>
      <c r="H56" s="556"/>
      <c r="I56" s="556"/>
      <c r="J56" s="556"/>
      <c r="K56" s="556"/>
      <c r="L56" s="556"/>
      <c r="M56" s="556"/>
      <c r="N56" s="556"/>
      <c r="O56" s="557"/>
      <c r="P56" s="540"/>
      <c r="Q56" s="540"/>
      <c r="R56" s="540"/>
      <c r="S56" s="540"/>
      <c r="T56" s="540"/>
      <c r="U56" s="540"/>
      <c r="V56" s="540"/>
      <c r="W56" s="540"/>
      <c r="X56" s="540"/>
      <c r="Y56" s="540"/>
      <c r="Z56" s="540"/>
      <c r="AA56" s="540"/>
      <c r="AB56" s="540"/>
      <c r="AC56" s="540"/>
      <c r="AD56" s="541"/>
      <c r="AE56" s="541"/>
      <c r="AF56" s="541"/>
      <c r="AG56" s="542"/>
      <c r="AH56" s="542"/>
      <c r="AI56" s="542"/>
      <c r="AJ56" s="542"/>
      <c r="AK56" s="549"/>
      <c r="AL56" s="550"/>
      <c r="AM56" s="550"/>
      <c r="AN56" s="550"/>
      <c r="AO56" s="550"/>
      <c r="AP56" s="551"/>
      <c r="AQ56" s="524">
        <f t="shared" si="2"/>
        <v>0</v>
      </c>
      <c r="AR56" s="524"/>
      <c r="AS56" s="524"/>
      <c r="AT56" s="524"/>
      <c r="AU56" s="524"/>
      <c r="AV56" s="524"/>
      <c r="AW56" s="524"/>
      <c r="AX56" s="524"/>
      <c r="AY56" s="535"/>
      <c r="AZ56" s="536"/>
      <c r="BA56" s="536"/>
      <c r="BB56" s="536"/>
      <c r="BC56" s="536"/>
      <c r="BD56" s="536"/>
      <c r="BE56" s="536"/>
      <c r="BF56" s="537"/>
      <c r="BG56" s="526"/>
      <c r="BH56" s="526"/>
      <c r="BI56" s="526"/>
      <c r="BJ56" s="526"/>
      <c r="BK56" s="526"/>
      <c r="BL56" s="526"/>
      <c r="BM56" s="526"/>
      <c r="BN56" s="526"/>
      <c r="BO56" s="546">
        <f t="shared" si="0"/>
        <v>0</v>
      </c>
      <c r="BP56" s="547"/>
      <c r="BQ56" s="547"/>
      <c r="BR56" s="547"/>
      <c r="BS56" s="547"/>
      <c r="BT56" s="547"/>
      <c r="BU56" s="547"/>
      <c r="BV56" s="548"/>
      <c r="BW56" s="526"/>
      <c r="BX56" s="526"/>
      <c r="BY56" s="526"/>
      <c r="BZ56" s="526"/>
      <c r="CA56" s="526"/>
      <c r="CB56" s="526"/>
      <c r="CC56" s="526"/>
      <c r="CD56" s="526"/>
      <c r="CE56" s="526"/>
      <c r="CF56" s="526"/>
      <c r="CG56" s="526"/>
      <c r="CH56" s="526"/>
      <c r="CI56" s="526"/>
      <c r="CJ56" s="526"/>
      <c r="CK56" s="526"/>
      <c r="CL56" s="526"/>
      <c r="CM56" s="526"/>
      <c r="CN56" s="526"/>
      <c r="CO56" s="526"/>
      <c r="CP56" s="526"/>
      <c r="CQ56" s="526"/>
      <c r="CR56" s="526"/>
      <c r="CS56" s="526"/>
      <c r="CT56" s="526"/>
      <c r="CU56" s="526"/>
      <c r="CV56" s="524">
        <f t="shared" si="1"/>
        <v>0</v>
      </c>
      <c r="CW56" s="524"/>
      <c r="CX56" s="524"/>
      <c r="CY56" s="524"/>
      <c r="CZ56" s="524"/>
      <c r="DA56" s="524"/>
      <c r="DB56" s="524"/>
      <c r="DC56" s="524"/>
      <c r="DD56" s="524"/>
      <c r="DE56" s="525"/>
    </row>
    <row r="57" spans="1:109" s="2" customFormat="1" ht="23.25" customHeight="1">
      <c r="A57" s="555"/>
      <c r="B57" s="556"/>
      <c r="C57" s="556"/>
      <c r="D57" s="556"/>
      <c r="E57" s="556"/>
      <c r="F57" s="556"/>
      <c r="G57" s="556"/>
      <c r="H57" s="556"/>
      <c r="I57" s="556"/>
      <c r="J57" s="556"/>
      <c r="K57" s="556"/>
      <c r="L57" s="556"/>
      <c r="M57" s="556"/>
      <c r="N57" s="556"/>
      <c r="O57" s="557"/>
      <c r="P57" s="540"/>
      <c r="Q57" s="540"/>
      <c r="R57" s="540"/>
      <c r="S57" s="540"/>
      <c r="T57" s="540"/>
      <c r="U57" s="540"/>
      <c r="V57" s="540"/>
      <c r="W57" s="540"/>
      <c r="X57" s="540"/>
      <c r="Y57" s="540"/>
      <c r="Z57" s="540"/>
      <c r="AA57" s="540"/>
      <c r="AB57" s="540"/>
      <c r="AC57" s="540"/>
      <c r="AD57" s="541"/>
      <c r="AE57" s="541"/>
      <c r="AF57" s="541"/>
      <c r="AG57" s="542"/>
      <c r="AH57" s="542"/>
      <c r="AI57" s="542"/>
      <c r="AJ57" s="542"/>
      <c r="AK57" s="549"/>
      <c r="AL57" s="550"/>
      <c r="AM57" s="550"/>
      <c r="AN57" s="550"/>
      <c r="AO57" s="550"/>
      <c r="AP57" s="551"/>
      <c r="AQ57" s="524">
        <f t="shared" si="2"/>
        <v>0</v>
      </c>
      <c r="AR57" s="524"/>
      <c r="AS57" s="524"/>
      <c r="AT57" s="524"/>
      <c r="AU57" s="524"/>
      <c r="AV57" s="524"/>
      <c r="AW57" s="524"/>
      <c r="AX57" s="524"/>
      <c r="AY57" s="535"/>
      <c r="AZ57" s="536"/>
      <c r="BA57" s="536"/>
      <c r="BB57" s="536"/>
      <c r="BC57" s="536"/>
      <c r="BD57" s="536"/>
      <c r="BE57" s="536"/>
      <c r="BF57" s="537"/>
      <c r="BG57" s="526"/>
      <c r="BH57" s="526"/>
      <c r="BI57" s="526"/>
      <c r="BJ57" s="526"/>
      <c r="BK57" s="526"/>
      <c r="BL57" s="526"/>
      <c r="BM57" s="526"/>
      <c r="BN57" s="526"/>
      <c r="BO57" s="546">
        <f t="shared" si="0"/>
        <v>0</v>
      </c>
      <c r="BP57" s="547"/>
      <c r="BQ57" s="547"/>
      <c r="BR57" s="547"/>
      <c r="BS57" s="547"/>
      <c r="BT57" s="547"/>
      <c r="BU57" s="547"/>
      <c r="BV57" s="548"/>
      <c r="BW57" s="526"/>
      <c r="BX57" s="526"/>
      <c r="BY57" s="526"/>
      <c r="BZ57" s="526"/>
      <c r="CA57" s="526"/>
      <c r="CB57" s="526"/>
      <c r="CC57" s="526"/>
      <c r="CD57" s="526"/>
      <c r="CE57" s="526"/>
      <c r="CF57" s="526"/>
      <c r="CG57" s="526"/>
      <c r="CH57" s="526"/>
      <c r="CI57" s="526"/>
      <c r="CJ57" s="526"/>
      <c r="CK57" s="526"/>
      <c r="CL57" s="526"/>
      <c r="CM57" s="526"/>
      <c r="CN57" s="526"/>
      <c r="CO57" s="526"/>
      <c r="CP57" s="526"/>
      <c r="CQ57" s="526"/>
      <c r="CR57" s="526"/>
      <c r="CS57" s="526"/>
      <c r="CT57" s="526"/>
      <c r="CU57" s="526"/>
      <c r="CV57" s="524">
        <f t="shared" si="1"/>
        <v>0</v>
      </c>
      <c r="CW57" s="524"/>
      <c r="CX57" s="524"/>
      <c r="CY57" s="524"/>
      <c r="CZ57" s="524"/>
      <c r="DA57" s="524"/>
      <c r="DB57" s="524"/>
      <c r="DC57" s="524"/>
      <c r="DD57" s="524"/>
      <c r="DE57" s="525"/>
    </row>
    <row r="58" spans="1:109" s="2" customFormat="1" ht="23.25" customHeight="1">
      <c r="A58" s="555"/>
      <c r="B58" s="556"/>
      <c r="C58" s="556"/>
      <c r="D58" s="556"/>
      <c r="E58" s="556"/>
      <c r="F58" s="556"/>
      <c r="G58" s="556"/>
      <c r="H58" s="556"/>
      <c r="I58" s="556"/>
      <c r="J58" s="556"/>
      <c r="K58" s="556"/>
      <c r="L58" s="556"/>
      <c r="M58" s="556"/>
      <c r="N58" s="556"/>
      <c r="O58" s="557"/>
      <c r="P58" s="540"/>
      <c r="Q58" s="540"/>
      <c r="R58" s="540"/>
      <c r="S58" s="540"/>
      <c r="T58" s="540"/>
      <c r="U58" s="540"/>
      <c r="V58" s="540"/>
      <c r="W58" s="540"/>
      <c r="X58" s="540"/>
      <c r="Y58" s="540"/>
      <c r="Z58" s="540"/>
      <c r="AA58" s="540"/>
      <c r="AB58" s="540"/>
      <c r="AC58" s="540"/>
      <c r="AD58" s="541"/>
      <c r="AE58" s="541"/>
      <c r="AF58" s="541"/>
      <c r="AG58" s="542"/>
      <c r="AH58" s="542"/>
      <c r="AI58" s="542"/>
      <c r="AJ58" s="542"/>
      <c r="AK58" s="549"/>
      <c r="AL58" s="550"/>
      <c r="AM58" s="550"/>
      <c r="AN58" s="550"/>
      <c r="AO58" s="550"/>
      <c r="AP58" s="551"/>
      <c r="AQ58" s="524">
        <f t="shared" si="2"/>
        <v>0</v>
      </c>
      <c r="AR58" s="524"/>
      <c r="AS58" s="524"/>
      <c r="AT58" s="524"/>
      <c r="AU58" s="524"/>
      <c r="AV58" s="524"/>
      <c r="AW58" s="524"/>
      <c r="AX58" s="524"/>
      <c r="AY58" s="535"/>
      <c r="AZ58" s="536"/>
      <c r="BA58" s="536"/>
      <c r="BB58" s="536"/>
      <c r="BC58" s="536"/>
      <c r="BD58" s="536"/>
      <c r="BE58" s="536"/>
      <c r="BF58" s="537"/>
      <c r="BG58" s="526"/>
      <c r="BH58" s="526"/>
      <c r="BI58" s="526"/>
      <c r="BJ58" s="526"/>
      <c r="BK58" s="526"/>
      <c r="BL58" s="526"/>
      <c r="BM58" s="526"/>
      <c r="BN58" s="526"/>
      <c r="BO58" s="546">
        <f t="shared" si="0"/>
        <v>0</v>
      </c>
      <c r="BP58" s="547"/>
      <c r="BQ58" s="547"/>
      <c r="BR58" s="547"/>
      <c r="BS58" s="547"/>
      <c r="BT58" s="547"/>
      <c r="BU58" s="547"/>
      <c r="BV58" s="548"/>
      <c r="BW58" s="526"/>
      <c r="BX58" s="526"/>
      <c r="BY58" s="526"/>
      <c r="BZ58" s="526"/>
      <c r="CA58" s="526"/>
      <c r="CB58" s="526"/>
      <c r="CC58" s="526"/>
      <c r="CD58" s="526"/>
      <c r="CE58" s="526"/>
      <c r="CF58" s="526"/>
      <c r="CG58" s="526"/>
      <c r="CH58" s="526"/>
      <c r="CI58" s="526"/>
      <c r="CJ58" s="526"/>
      <c r="CK58" s="526"/>
      <c r="CL58" s="526"/>
      <c r="CM58" s="526"/>
      <c r="CN58" s="526"/>
      <c r="CO58" s="526"/>
      <c r="CP58" s="526"/>
      <c r="CQ58" s="526"/>
      <c r="CR58" s="526"/>
      <c r="CS58" s="526"/>
      <c r="CT58" s="526"/>
      <c r="CU58" s="526"/>
      <c r="CV58" s="524">
        <f t="shared" si="1"/>
        <v>0</v>
      </c>
      <c r="CW58" s="524"/>
      <c r="CX58" s="524"/>
      <c r="CY58" s="524"/>
      <c r="CZ58" s="524"/>
      <c r="DA58" s="524"/>
      <c r="DB58" s="524"/>
      <c r="DC58" s="524"/>
      <c r="DD58" s="524"/>
      <c r="DE58" s="525"/>
    </row>
    <row r="59" spans="1:109" s="2" customFormat="1" ht="23.25" customHeight="1">
      <c r="A59" s="555"/>
      <c r="B59" s="556"/>
      <c r="C59" s="556"/>
      <c r="D59" s="556"/>
      <c r="E59" s="556"/>
      <c r="F59" s="556"/>
      <c r="G59" s="556"/>
      <c r="H59" s="556"/>
      <c r="I59" s="556"/>
      <c r="J59" s="556"/>
      <c r="K59" s="556"/>
      <c r="L59" s="556"/>
      <c r="M59" s="556"/>
      <c r="N59" s="556"/>
      <c r="O59" s="557"/>
      <c r="P59" s="561"/>
      <c r="Q59" s="562"/>
      <c r="R59" s="562"/>
      <c r="S59" s="562"/>
      <c r="T59" s="562"/>
      <c r="U59" s="562"/>
      <c r="V59" s="562"/>
      <c r="W59" s="562"/>
      <c r="X59" s="562"/>
      <c r="Y59" s="562"/>
      <c r="Z59" s="562"/>
      <c r="AA59" s="562"/>
      <c r="AB59" s="562"/>
      <c r="AC59" s="563"/>
      <c r="AD59" s="541"/>
      <c r="AE59" s="541"/>
      <c r="AF59" s="541"/>
      <c r="AG59" s="542"/>
      <c r="AH59" s="542"/>
      <c r="AI59" s="542"/>
      <c r="AJ59" s="542"/>
      <c r="AK59" s="549"/>
      <c r="AL59" s="550"/>
      <c r="AM59" s="550"/>
      <c r="AN59" s="550"/>
      <c r="AO59" s="550"/>
      <c r="AP59" s="551"/>
      <c r="AQ59" s="524">
        <f t="shared" si="2"/>
        <v>0</v>
      </c>
      <c r="AR59" s="524"/>
      <c r="AS59" s="524"/>
      <c r="AT59" s="524"/>
      <c r="AU59" s="524"/>
      <c r="AV59" s="524"/>
      <c r="AW59" s="524"/>
      <c r="AX59" s="524"/>
      <c r="AY59" s="535"/>
      <c r="AZ59" s="536"/>
      <c r="BA59" s="536"/>
      <c r="BB59" s="536"/>
      <c r="BC59" s="536"/>
      <c r="BD59" s="536"/>
      <c r="BE59" s="536"/>
      <c r="BF59" s="537"/>
      <c r="BG59" s="526"/>
      <c r="BH59" s="526"/>
      <c r="BI59" s="526"/>
      <c r="BJ59" s="526"/>
      <c r="BK59" s="526"/>
      <c r="BL59" s="526"/>
      <c r="BM59" s="526"/>
      <c r="BN59" s="526"/>
      <c r="BO59" s="546">
        <f t="shared" si="0"/>
        <v>0</v>
      </c>
      <c r="BP59" s="547"/>
      <c r="BQ59" s="547"/>
      <c r="BR59" s="547"/>
      <c r="BS59" s="547"/>
      <c r="BT59" s="547"/>
      <c r="BU59" s="547"/>
      <c r="BV59" s="548"/>
      <c r="BW59" s="526"/>
      <c r="BX59" s="526"/>
      <c r="BY59" s="526"/>
      <c r="BZ59" s="526"/>
      <c r="CA59" s="526"/>
      <c r="CB59" s="526"/>
      <c r="CC59" s="526"/>
      <c r="CD59" s="526"/>
      <c r="CE59" s="526"/>
      <c r="CF59" s="526"/>
      <c r="CG59" s="526"/>
      <c r="CH59" s="526"/>
      <c r="CI59" s="526"/>
      <c r="CJ59" s="526"/>
      <c r="CK59" s="526"/>
      <c r="CL59" s="526"/>
      <c r="CM59" s="526"/>
      <c r="CN59" s="526"/>
      <c r="CO59" s="526"/>
      <c r="CP59" s="526"/>
      <c r="CQ59" s="526"/>
      <c r="CR59" s="526"/>
      <c r="CS59" s="526"/>
      <c r="CT59" s="526"/>
      <c r="CU59" s="526"/>
      <c r="CV59" s="524">
        <f t="shared" si="1"/>
        <v>0</v>
      </c>
      <c r="CW59" s="524"/>
      <c r="CX59" s="524"/>
      <c r="CY59" s="524"/>
      <c r="CZ59" s="524"/>
      <c r="DA59" s="524"/>
      <c r="DB59" s="524"/>
      <c r="DC59" s="524"/>
      <c r="DD59" s="524"/>
      <c r="DE59" s="525"/>
    </row>
    <row r="60" spans="1:109" s="2" customFormat="1" ht="23.25" customHeight="1">
      <c r="A60" s="555"/>
      <c r="B60" s="556"/>
      <c r="C60" s="556"/>
      <c r="D60" s="556"/>
      <c r="E60" s="556"/>
      <c r="F60" s="556"/>
      <c r="G60" s="556"/>
      <c r="H60" s="556"/>
      <c r="I60" s="556"/>
      <c r="J60" s="556"/>
      <c r="K60" s="556"/>
      <c r="L60" s="556"/>
      <c r="M60" s="556"/>
      <c r="N60" s="556"/>
      <c r="O60" s="557"/>
      <c r="P60" s="561"/>
      <c r="Q60" s="562"/>
      <c r="R60" s="562"/>
      <c r="S60" s="562"/>
      <c r="T60" s="562"/>
      <c r="U60" s="562"/>
      <c r="V60" s="562"/>
      <c r="W60" s="562"/>
      <c r="X60" s="562"/>
      <c r="Y60" s="562"/>
      <c r="Z60" s="562"/>
      <c r="AA60" s="562"/>
      <c r="AB60" s="562"/>
      <c r="AC60" s="563"/>
      <c r="AD60" s="541"/>
      <c r="AE60" s="541"/>
      <c r="AF60" s="541"/>
      <c r="AG60" s="542"/>
      <c r="AH60" s="542"/>
      <c r="AI60" s="542"/>
      <c r="AJ60" s="542"/>
      <c r="AK60" s="549"/>
      <c r="AL60" s="550"/>
      <c r="AM60" s="550"/>
      <c r="AN60" s="550"/>
      <c r="AO60" s="550"/>
      <c r="AP60" s="551"/>
      <c r="AQ60" s="524">
        <f t="shared" si="2"/>
        <v>0</v>
      </c>
      <c r="AR60" s="524"/>
      <c r="AS60" s="524"/>
      <c r="AT60" s="524"/>
      <c r="AU60" s="524"/>
      <c r="AV60" s="524"/>
      <c r="AW60" s="524"/>
      <c r="AX60" s="524"/>
      <c r="AY60" s="535"/>
      <c r="AZ60" s="536"/>
      <c r="BA60" s="536"/>
      <c r="BB60" s="536"/>
      <c r="BC60" s="536"/>
      <c r="BD60" s="536"/>
      <c r="BE60" s="536"/>
      <c r="BF60" s="537"/>
      <c r="BG60" s="526"/>
      <c r="BH60" s="526"/>
      <c r="BI60" s="526"/>
      <c r="BJ60" s="526"/>
      <c r="BK60" s="526"/>
      <c r="BL60" s="526"/>
      <c r="BM60" s="526"/>
      <c r="BN60" s="526"/>
      <c r="BO60" s="546">
        <f t="shared" si="0"/>
        <v>0</v>
      </c>
      <c r="BP60" s="547"/>
      <c r="BQ60" s="547"/>
      <c r="BR60" s="547"/>
      <c r="BS60" s="547"/>
      <c r="BT60" s="547"/>
      <c r="BU60" s="547"/>
      <c r="BV60" s="548"/>
      <c r="BW60" s="526"/>
      <c r="BX60" s="526"/>
      <c r="BY60" s="526"/>
      <c r="BZ60" s="526"/>
      <c r="CA60" s="526"/>
      <c r="CB60" s="526"/>
      <c r="CC60" s="526"/>
      <c r="CD60" s="526"/>
      <c r="CE60" s="526"/>
      <c r="CF60" s="526"/>
      <c r="CG60" s="526"/>
      <c r="CH60" s="526"/>
      <c r="CI60" s="526"/>
      <c r="CJ60" s="526"/>
      <c r="CK60" s="526"/>
      <c r="CL60" s="526"/>
      <c r="CM60" s="526"/>
      <c r="CN60" s="526"/>
      <c r="CO60" s="526"/>
      <c r="CP60" s="526"/>
      <c r="CQ60" s="526"/>
      <c r="CR60" s="526"/>
      <c r="CS60" s="526"/>
      <c r="CT60" s="526"/>
      <c r="CU60" s="526"/>
      <c r="CV60" s="524">
        <f t="shared" si="1"/>
        <v>0</v>
      </c>
      <c r="CW60" s="524"/>
      <c r="CX60" s="524"/>
      <c r="CY60" s="524"/>
      <c r="CZ60" s="524"/>
      <c r="DA60" s="524"/>
      <c r="DB60" s="524"/>
      <c r="DC60" s="524"/>
      <c r="DD60" s="524"/>
      <c r="DE60" s="525"/>
    </row>
    <row r="61" spans="1:109" s="2" customFormat="1" ht="23.25" customHeight="1">
      <c r="A61" s="555"/>
      <c r="B61" s="556"/>
      <c r="C61" s="556"/>
      <c r="D61" s="556"/>
      <c r="E61" s="556"/>
      <c r="F61" s="556"/>
      <c r="G61" s="556"/>
      <c r="H61" s="556"/>
      <c r="I61" s="556"/>
      <c r="J61" s="556"/>
      <c r="K61" s="556"/>
      <c r="L61" s="556"/>
      <c r="M61" s="556"/>
      <c r="N61" s="556"/>
      <c r="O61" s="557"/>
      <c r="P61" s="540"/>
      <c r="Q61" s="540"/>
      <c r="R61" s="540"/>
      <c r="S61" s="540"/>
      <c r="T61" s="540"/>
      <c r="U61" s="540"/>
      <c r="V61" s="540"/>
      <c r="W61" s="540"/>
      <c r="X61" s="540"/>
      <c r="Y61" s="540"/>
      <c r="Z61" s="540"/>
      <c r="AA61" s="540"/>
      <c r="AB61" s="540"/>
      <c r="AC61" s="540"/>
      <c r="AD61" s="541"/>
      <c r="AE61" s="541"/>
      <c r="AF61" s="541"/>
      <c r="AG61" s="542"/>
      <c r="AH61" s="542"/>
      <c r="AI61" s="542"/>
      <c r="AJ61" s="542"/>
      <c r="AK61" s="549"/>
      <c r="AL61" s="550"/>
      <c r="AM61" s="550"/>
      <c r="AN61" s="550"/>
      <c r="AO61" s="550"/>
      <c r="AP61" s="551"/>
      <c r="AQ61" s="524">
        <f t="shared" si="2"/>
        <v>0</v>
      </c>
      <c r="AR61" s="524"/>
      <c r="AS61" s="524"/>
      <c r="AT61" s="524"/>
      <c r="AU61" s="524"/>
      <c r="AV61" s="524"/>
      <c r="AW61" s="524"/>
      <c r="AX61" s="524"/>
      <c r="AY61" s="535"/>
      <c r="AZ61" s="536"/>
      <c r="BA61" s="536"/>
      <c r="BB61" s="536"/>
      <c r="BC61" s="536"/>
      <c r="BD61" s="536"/>
      <c r="BE61" s="536"/>
      <c r="BF61" s="537"/>
      <c r="BG61" s="526"/>
      <c r="BH61" s="526"/>
      <c r="BI61" s="526"/>
      <c r="BJ61" s="526"/>
      <c r="BK61" s="526"/>
      <c r="BL61" s="526"/>
      <c r="BM61" s="526"/>
      <c r="BN61" s="526"/>
      <c r="BO61" s="546">
        <f t="shared" si="0"/>
        <v>0</v>
      </c>
      <c r="BP61" s="547"/>
      <c r="BQ61" s="547"/>
      <c r="BR61" s="547"/>
      <c r="BS61" s="547"/>
      <c r="BT61" s="547"/>
      <c r="BU61" s="547"/>
      <c r="BV61" s="548"/>
      <c r="BW61" s="526"/>
      <c r="BX61" s="526"/>
      <c r="BY61" s="526"/>
      <c r="BZ61" s="526"/>
      <c r="CA61" s="526"/>
      <c r="CB61" s="526"/>
      <c r="CC61" s="526"/>
      <c r="CD61" s="526"/>
      <c r="CE61" s="526"/>
      <c r="CF61" s="526"/>
      <c r="CG61" s="526"/>
      <c r="CH61" s="526"/>
      <c r="CI61" s="526"/>
      <c r="CJ61" s="526"/>
      <c r="CK61" s="526"/>
      <c r="CL61" s="526"/>
      <c r="CM61" s="526"/>
      <c r="CN61" s="526"/>
      <c r="CO61" s="526"/>
      <c r="CP61" s="526"/>
      <c r="CQ61" s="526"/>
      <c r="CR61" s="526"/>
      <c r="CS61" s="526"/>
      <c r="CT61" s="526"/>
      <c r="CU61" s="526"/>
      <c r="CV61" s="524">
        <f t="shared" si="1"/>
        <v>0</v>
      </c>
      <c r="CW61" s="524"/>
      <c r="CX61" s="524"/>
      <c r="CY61" s="524"/>
      <c r="CZ61" s="524"/>
      <c r="DA61" s="524"/>
      <c r="DB61" s="524"/>
      <c r="DC61" s="524"/>
      <c r="DD61" s="524"/>
      <c r="DE61" s="525"/>
    </row>
    <row r="62" spans="1:109" s="2" customFormat="1" ht="23.25" customHeight="1">
      <c r="A62" s="555"/>
      <c r="B62" s="556"/>
      <c r="C62" s="556"/>
      <c r="D62" s="556"/>
      <c r="E62" s="556"/>
      <c r="F62" s="556"/>
      <c r="G62" s="556"/>
      <c r="H62" s="556"/>
      <c r="I62" s="556"/>
      <c r="J62" s="556"/>
      <c r="K62" s="556"/>
      <c r="L62" s="556"/>
      <c r="M62" s="556"/>
      <c r="N62" s="556"/>
      <c r="O62" s="557"/>
      <c r="P62" s="540"/>
      <c r="Q62" s="540"/>
      <c r="R62" s="540"/>
      <c r="S62" s="540"/>
      <c r="T62" s="540"/>
      <c r="U62" s="540"/>
      <c r="V62" s="540"/>
      <c r="W62" s="540"/>
      <c r="X62" s="540"/>
      <c r="Y62" s="540"/>
      <c r="Z62" s="540"/>
      <c r="AA62" s="540"/>
      <c r="AB62" s="540"/>
      <c r="AC62" s="540"/>
      <c r="AD62" s="541"/>
      <c r="AE62" s="541"/>
      <c r="AF62" s="541"/>
      <c r="AG62" s="542"/>
      <c r="AH62" s="542"/>
      <c r="AI62" s="542"/>
      <c r="AJ62" s="542"/>
      <c r="AK62" s="549"/>
      <c r="AL62" s="550"/>
      <c r="AM62" s="550"/>
      <c r="AN62" s="550"/>
      <c r="AO62" s="550"/>
      <c r="AP62" s="551"/>
      <c r="AQ62" s="524">
        <f t="shared" si="2"/>
        <v>0</v>
      </c>
      <c r="AR62" s="524"/>
      <c r="AS62" s="524"/>
      <c r="AT62" s="524"/>
      <c r="AU62" s="524"/>
      <c r="AV62" s="524"/>
      <c r="AW62" s="524"/>
      <c r="AX62" s="524"/>
      <c r="AY62" s="535"/>
      <c r="AZ62" s="536"/>
      <c r="BA62" s="536"/>
      <c r="BB62" s="536"/>
      <c r="BC62" s="536"/>
      <c r="BD62" s="536"/>
      <c r="BE62" s="536"/>
      <c r="BF62" s="537"/>
      <c r="BG62" s="526"/>
      <c r="BH62" s="526"/>
      <c r="BI62" s="526"/>
      <c r="BJ62" s="526"/>
      <c r="BK62" s="526"/>
      <c r="BL62" s="526"/>
      <c r="BM62" s="526"/>
      <c r="BN62" s="526"/>
      <c r="BO62" s="546">
        <f t="shared" si="0"/>
        <v>0</v>
      </c>
      <c r="BP62" s="547"/>
      <c r="BQ62" s="547"/>
      <c r="BR62" s="547"/>
      <c r="BS62" s="547"/>
      <c r="BT62" s="547"/>
      <c r="BU62" s="547"/>
      <c r="BV62" s="548"/>
      <c r="BW62" s="526"/>
      <c r="BX62" s="526"/>
      <c r="BY62" s="526"/>
      <c r="BZ62" s="526"/>
      <c r="CA62" s="526"/>
      <c r="CB62" s="526"/>
      <c r="CC62" s="526"/>
      <c r="CD62" s="526"/>
      <c r="CE62" s="526"/>
      <c r="CF62" s="526"/>
      <c r="CG62" s="526"/>
      <c r="CH62" s="526"/>
      <c r="CI62" s="526"/>
      <c r="CJ62" s="526"/>
      <c r="CK62" s="526"/>
      <c r="CL62" s="526"/>
      <c r="CM62" s="526"/>
      <c r="CN62" s="526"/>
      <c r="CO62" s="526"/>
      <c r="CP62" s="526"/>
      <c r="CQ62" s="526"/>
      <c r="CR62" s="526"/>
      <c r="CS62" s="526"/>
      <c r="CT62" s="526"/>
      <c r="CU62" s="526"/>
      <c r="CV62" s="524">
        <f t="shared" si="1"/>
        <v>0</v>
      </c>
      <c r="CW62" s="524"/>
      <c r="CX62" s="524"/>
      <c r="CY62" s="524"/>
      <c r="CZ62" s="524"/>
      <c r="DA62" s="524"/>
      <c r="DB62" s="524"/>
      <c r="DC62" s="524"/>
      <c r="DD62" s="524"/>
      <c r="DE62" s="525"/>
    </row>
    <row r="63" spans="1:109" s="2" customFormat="1" ht="23.25" customHeight="1">
      <c r="A63" s="555"/>
      <c r="B63" s="556"/>
      <c r="C63" s="556"/>
      <c r="D63" s="556"/>
      <c r="E63" s="556"/>
      <c r="F63" s="556"/>
      <c r="G63" s="556"/>
      <c r="H63" s="556"/>
      <c r="I63" s="556"/>
      <c r="J63" s="556"/>
      <c r="K63" s="556"/>
      <c r="L63" s="556"/>
      <c r="M63" s="556"/>
      <c r="N63" s="556"/>
      <c r="O63" s="557"/>
      <c r="P63" s="540"/>
      <c r="Q63" s="540"/>
      <c r="R63" s="540"/>
      <c r="S63" s="540"/>
      <c r="T63" s="540"/>
      <c r="U63" s="540"/>
      <c r="V63" s="540"/>
      <c r="W63" s="540"/>
      <c r="X63" s="540"/>
      <c r="Y63" s="540"/>
      <c r="Z63" s="540"/>
      <c r="AA63" s="540"/>
      <c r="AB63" s="540"/>
      <c r="AC63" s="540"/>
      <c r="AD63" s="541"/>
      <c r="AE63" s="541"/>
      <c r="AF63" s="541"/>
      <c r="AG63" s="542"/>
      <c r="AH63" s="542"/>
      <c r="AI63" s="542"/>
      <c r="AJ63" s="542"/>
      <c r="AK63" s="549"/>
      <c r="AL63" s="550"/>
      <c r="AM63" s="550"/>
      <c r="AN63" s="550"/>
      <c r="AO63" s="550"/>
      <c r="AP63" s="551"/>
      <c r="AQ63" s="524">
        <f t="shared" si="2"/>
        <v>0</v>
      </c>
      <c r="AR63" s="524"/>
      <c r="AS63" s="524"/>
      <c r="AT63" s="524"/>
      <c r="AU63" s="524"/>
      <c r="AV63" s="524"/>
      <c r="AW63" s="524"/>
      <c r="AX63" s="524"/>
      <c r="AY63" s="535"/>
      <c r="AZ63" s="536"/>
      <c r="BA63" s="536"/>
      <c r="BB63" s="536"/>
      <c r="BC63" s="536"/>
      <c r="BD63" s="536"/>
      <c r="BE63" s="536"/>
      <c r="BF63" s="537"/>
      <c r="BG63" s="526"/>
      <c r="BH63" s="526"/>
      <c r="BI63" s="526"/>
      <c r="BJ63" s="526"/>
      <c r="BK63" s="526"/>
      <c r="BL63" s="526"/>
      <c r="BM63" s="526"/>
      <c r="BN63" s="526"/>
      <c r="BO63" s="546">
        <f t="shared" si="0"/>
        <v>0</v>
      </c>
      <c r="BP63" s="547"/>
      <c r="BQ63" s="547"/>
      <c r="BR63" s="547"/>
      <c r="BS63" s="547"/>
      <c r="BT63" s="547"/>
      <c r="BU63" s="547"/>
      <c r="BV63" s="548"/>
      <c r="BW63" s="526"/>
      <c r="BX63" s="526"/>
      <c r="BY63" s="526"/>
      <c r="BZ63" s="526"/>
      <c r="CA63" s="526"/>
      <c r="CB63" s="526"/>
      <c r="CC63" s="526"/>
      <c r="CD63" s="526"/>
      <c r="CE63" s="526"/>
      <c r="CF63" s="526"/>
      <c r="CG63" s="526"/>
      <c r="CH63" s="526"/>
      <c r="CI63" s="526"/>
      <c r="CJ63" s="526"/>
      <c r="CK63" s="526"/>
      <c r="CL63" s="526"/>
      <c r="CM63" s="526"/>
      <c r="CN63" s="526"/>
      <c r="CO63" s="526"/>
      <c r="CP63" s="526"/>
      <c r="CQ63" s="526"/>
      <c r="CR63" s="526"/>
      <c r="CS63" s="526"/>
      <c r="CT63" s="526"/>
      <c r="CU63" s="526"/>
      <c r="CV63" s="524">
        <f t="shared" si="1"/>
        <v>0</v>
      </c>
      <c r="CW63" s="524"/>
      <c r="CX63" s="524"/>
      <c r="CY63" s="524"/>
      <c r="CZ63" s="524"/>
      <c r="DA63" s="524"/>
      <c r="DB63" s="524"/>
      <c r="DC63" s="524"/>
      <c r="DD63" s="524"/>
      <c r="DE63" s="525"/>
    </row>
    <row r="64" spans="1:109" s="2" customFormat="1" ht="23.25" customHeight="1">
      <c r="A64" s="555"/>
      <c r="B64" s="556"/>
      <c r="C64" s="556"/>
      <c r="D64" s="556"/>
      <c r="E64" s="556"/>
      <c r="F64" s="556"/>
      <c r="G64" s="556"/>
      <c r="H64" s="556"/>
      <c r="I64" s="556"/>
      <c r="J64" s="556"/>
      <c r="K64" s="556"/>
      <c r="L64" s="556"/>
      <c r="M64" s="556"/>
      <c r="N64" s="556"/>
      <c r="O64" s="557"/>
      <c r="P64" s="540"/>
      <c r="Q64" s="540"/>
      <c r="R64" s="540"/>
      <c r="S64" s="540"/>
      <c r="T64" s="540"/>
      <c r="U64" s="540"/>
      <c r="V64" s="540"/>
      <c r="W64" s="540"/>
      <c r="X64" s="540"/>
      <c r="Y64" s="540"/>
      <c r="Z64" s="540"/>
      <c r="AA64" s="540"/>
      <c r="AB64" s="540"/>
      <c r="AC64" s="540"/>
      <c r="AD64" s="541"/>
      <c r="AE64" s="541"/>
      <c r="AF64" s="541"/>
      <c r="AG64" s="542"/>
      <c r="AH64" s="542"/>
      <c r="AI64" s="542"/>
      <c r="AJ64" s="542"/>
      <c r="AK64" s="549"/>
      <c r="AL64" s="550"/>
      <c r="AM64" s="550"/>
      <c r="AN64" s="550"/>
      <c r="AO64" s="550"/>
      <c r="AP64" s="551"/>
      <c r="AQ64" s="524">
        <f t="shared" si="2"/>
        <v>0</v>
      </c>
      <c r="AR64" s="524"/>
      <c r="AS64" s="524"/>
      <c r="AT64" s="524"/>
      <c r="AU64" s="524"/>
      <c r="AV64" s="524"/>
      <c r="AW64" s="524"/>
      <c r="AX64" s="524"/>
      <c r="AY64" s="535"/>
      <c r="AZ64" s="536"/>
      <c r="BA64" s="536"/>
      <c r="BB64" s="536"/>
      <c r="BC64" s="536"/>
      <c r="BD64" s="536"/>
      <c r="BE64" s="536"/>
      <c r="BF64" s="537"/>
      <c r="BG64" s="526"/>
      <c r="BH64" s="526"/>
      <c r="BI64" s="526"/>
      <c r="BJ64" s="526"/>
      <c r="BK64" s="526"/>
      <c r="BL64" s="526"/>
      <c r="BM64" s="526"/>
      <c r="BN64" s="526"/>
      <c r="BO64" s="546">
        <f t="shared" si="0"/>
        <v>0</v>
      </c>
      <c r="BP64" s="547"/>
      <c r="BQ64" s="547"/>
      <c r="BR64" s="547"/>
      <c r="BS64" s="547"/>
      <c r="BT64" s="547"/>
      <c r="BU64" s="547"/>
      <c r="BV64" s="548"/>
      <c r="BW64" s="526"/>
      <c r="BX64" s="526"/>
      <c r="BY64" s="526"/>
      <c r="BZ64" s="526"/>
      <c r="CA64" s="526"/>
      <c r="CB64" s="526"/>
      <c r="CC64" s="526"/>
      <c r="CD64" s="526"/>
      <c r="CE64" s="526"/>
      <c r="CF64" s="526"/>
      <c r="CG64" s="526"/>
      <c r="CH64" s="526"/>
      <c r="CI64" s="526"/>
      <c r="CJ64" s="526"/>
      <c r="CK64" s="526"/>
      <c r="CL64" s="526"/>
      <c r="CM64" s="526"/>
      <c r="CN64" s="526"/>
      <c r="CO64" s="526"/>
      <c r="CP64" s="526"/>
      <c r="CQ64" s="526"/>
      <c r="CR64" s="526"/>
      <c r="CS64" s="526"/>
      <c r="CT64" s="526"/>
      <c r="CU64" s="526"/>
      <c r="CV64" s="524">
        <f t="shared" si="1"/>
        <v>0</v>
      </c>
      <c r="CW64" s="524"/>
      <c r="CX64" s="524"/>
      <c r="CY64" s="524"/>
      <c r="CZ64" s="524"/>
      <c r="DA64" s="524"/>
      <c r="DB64" s="524"/>
      <c r="DC64" s="524"/>
      <c r="DD64" s="524"/>
      <c r="DE64" s="525"/>
    </row>
    <row r="65" spans="1:121" s="2" customFormat="1" ht="23.25" customHeight="1">
      <c r="A65" s="555"/>
      <c r="B65" s="556"/>
      <c r="C65" s="556"/>
      <c r="D65" s="556"/>
      <c r="E65" s="556"/>
      <c r="F65" s="556"/>
      <c r="G65" s="556"/>
      <c r="H65" s="556"/>
      <c r="I65" s="556"/>
      <c r="J65" s="556"/>
      <c r="K65" s="556"/>
      <c r="L65" s="556"/>
      <c r="M65" s="556"/>
      <c r="N65" s="556"/>
      <c r="O65" s="557"/>
      <c r="P65" s="540"/>
      <c r="Q65" s="540"/>
      <c r="R65" s="540"/>
      <c r="S65" s="540"/>
      <c r="T65" s="540"/>
      <c r="U65" s="540"/>
      <c r="V65" s="540"/>
      <c r="W65" s="540"/>
      <c r="X65" s="540"/>
      <c r="Y65" s="540"/>
      <c r="Z65" s="540"/>
      <c r="AA65" s="540"/>
      <c r="AB65" s="540"/>
      <c r="AC65" s="540"/>
      <c r="AD65" s="541"/>
      <c r="AE65" s="541"/>
      <c r="AF65" s="541"/>
      <c r="AG65" s="542"/>
      <c r="AH65" s="542"/>
      <c r="AI65" s="542"/>
      <c r="AJ65" s="542"/>
      <c r="AK65" s="549"/>
      <c r="AL65" s="550"/>
      <c r="AM65" s="550"/>
      <c r="AN65" s="550"/>
      <c r="AO65" s="550"/>
      <c r="AP65" s="551"/>
      <c r="AQ65" s="524">
        <f t="shared" si="2"/>
        <v>0</v>
      </c>
      <c r="AR65" s="524"/>
      <c r="AS65" s="524"/>
      <c r="AT65" s="524"/>
      <c r="AU65" s="524"/>
      <c r="AV65" s="524"/>
      <c r="AW65" s="524"/>
      <c r="AX65" s="524"/>
      <c r="AY65" s="535"/>
      <c r="AZ65" s="536"/>
      <c r="BA65" s="536"/>
      <c r="BB65" s="536"/>
      <c r="BC65" s="536"/>
      <c r="BD65" s="536"/>
      <c r="BE65" s="536"/>
      <c r="BF65" s="537"/>
      <c r="BG65" s="526"/>
      <c r="BH65" s="526"/>
      <c r="BI65" s="526"/>
      <c r="BJ65" s="526"/>
      <c r="BK65" s="526"/>
      <c r="BL65" s="526"/>
      <c r="BM65" s="526"/>
      <c r="BN65" s="526"/>
      <c r="BO65" s="546">
        <f t="shared" si="0"/>
        <v>0</v>
      </c>
      <c r="BP65" s="547"/>
      <c r="BQ65" s="547"/>
      <c r="BR65" s="547"/>
      <c r="BS65" s="547"/>
      <c r="BT65" s="547"/>
      <c r="BU65" s="547"/>
      <c r="BV65" s="548"/>
      <c r="BW65" s="526"/>
      <c r="BX65" s="526"/>
      <c r="BY65" s="526"/>
      <c r="BZ65" s="526"/>
      <c r="CA65" s="526"/>
      <c r="CB65" s="526"/>
      <c r="CC65" s="526"/>
      <c r="CD65" s="526"/>
      <c r="CE65" s="526"/>
      <c r="CF65" s="526"/>
      <c r="CG65" s="526"/>
      <c r="CH65" s="526"/>
      <c r="CI65" s="526"/>
      <c r="CJ65" s="526"/>
      <c r="CK65" s="526"/>
      <c r="CL65" s="526"/>
      <c r="CM65" s="526"/>
      <c r="CN65" s="526"/>
      <c r="CO65" s="526"/>
      <c r="CP65" s="526"/>
      <c r="CQ65" s="526"/>
      <c r="CR65" s="526"/>
      <c r="CS65" s="526"/>
      <c r="CT65" s="526"/>
      <c r="CU65" s="526"/>
      <c r="CV65" s="524">
        <f t="shared" si="1"/>
        <v>0</v>
      </c>
      <c r="CW65" s="524"/>
      <c r="CX65" s="524"/>
      <c r="CY65" s="524"/>
      <c r="CZ65" s="524"/>
      <c r="DA65" s="524"/>
      <c r="DB65" s="524"/>
      <c r="DC65" s="524"/>
      <c r="DD65" s="524"/>
      <c r="DE65" s="525"/>
    </row>
    <row r="66" spans="1:121" s="2" customFormat="1" ht="23.25" customHeight="1">
      <c r="A66" s="555"/>
      <c r="B66" s="556"/>
      <c r="C66" s="556"/>
      <c r="D66" s="556"/>
      <c r="E66" s="556"/>
      <c r="F66" s="556"/>
      <c r="G66" s="556"/>
      <c r="H66" s="556"/>
      <c r="I66" s="556"/>
      <c r="J66" s="556"/>
      <c r="K66" s="556"/>
      <c r="L66" s="556"/>
      <c r="M66" s="556"/>
      <c r="N66" s="556"/>
      <c r="O66" s="557"/>
      <c r="P66" s="540"/>
      <c r="Q66" s="540"/>
      <c r="R66" s="540"/>
      <c r="S66" s="540"/>
      <c r="T66" s="540"/>
      <c r="U66" s="540"/>
      <c r="V66" s="540"/>
      <c r="W66" s="540"/>
      <c r="X66" s="540"/>
      <c r="Y66" s="540"/>
      <c r="Z66" s="540"/>
      <c r="AA66" s="540"/>
      <c r="AB66" s="540"/>
      <c r="AC66" s="540"/>
      <c r="AD66" s="541"/>
      <c r="AE66" s="541"/>
      <c r="AF66" s="541"/>
      <c r="AG66" s="542"/>
      <c r="AH66" s="542"/>
      <c r="AI66" s="542"/>
      <c r="AJ66" s="542"/>
      <c r="AK66" s="549"/>
      <c r="AL66" s="550"/>
      <c r="AM66" s="550"/>
      <c r="AN66" s="550"/>
      <c r="AO66" s="550"/>
      <c r="AP66" s="551"/>
      <c r="AQ66" s="524">
        <f t="shared" si="2"/>
        <v>0</v>
      </c>
      <c r="AR66" s="524"/>
      <c r="AS66" s="524"/>
      <c r="AT66" s="524"/>
      <c r="AU66" s="524"/>
      <c r="AV66" s="524"/>
      <c r="AW66" s="524"/>
      <c r="AX66" s="524"/>
      <c r="AY66" s="535"/>
      <c r="AZ66" s="536"/>
      <c r="BA66" s="536"/>
      <c r="BB66" s="536"/>
      <c r="BC66" s="536"/>
      <c r="BD66" s="536"/>
      <c r="BE66" s="536"/>
      <c r="BF66" s="537"/>
      <c r="BG66" s="526"/>
      <c r="BH66" s="526"/>
      <c r="BI66" s="526"/>
      <c r="BJ66" s="526"/>
      <c r="BK66" s="526"/>
      <c r="BL66" s="526"/>
      <c r="BM66" s="526"/>
      <c r="BN66" s="526"/>
      <c r="BO66" s="546">
        <f t="shared" si="0"/>
        <v>0</v>
      </c>
      <c r="BP66" s="547"/>
      <c r="BQ66" s="547"/>
      <c r="BR66" s="547"/>
      <c r="BS66" s="547"/>
      <c r="BT66" s="547"/>
      <c r="BU66" s="547"/>
      <c r="BV66" s="548"/>
      <c r="BW66" s="526"/>
      <c r="BX66" s="526"/>
      <c r="BY66" s="526"/>
      <c r="BZ66" s="526"/>
      <c r="CA66" s="526"/>
      <c r="CB66" s="526"/>
      <c r="CC66" s="526"/>
      <c r="CD66" s="526"/>
      <c r="CE66" s="526"/>
      <c r="CF66" s="526"/>
      <c r="CG66" s="526"/>
      <c r="CH66" s="526"/>
      <c r="CI66" s="526"/>
      <c r="CJ66" s="526"/>
      <c r="CK66" s="526"/>
      <c r="CL66" s="526"/>
      <c r="CM66" s="526"/>
      <c r="CN66" s="526"/>
      <c r="CO66" s="526"/>
      <c r="CP66" s="526"/>
      <c r="CQ66" s="526"/>
      <c r="CR66" s="526"/>
      <c r="CS66" s="526"/>
      <c r="CT66" s="526"/>
      <c r="CU66" s="526"/>
      <c r="CV66" s="524">
        <f t="shared" si="1"/>
        <v>0</v>
      </c>
      <c r="CW66" s="524"/>
      <c r="CX66" s="524"/>
      <c r="CY66" s="524"/>
      <c r="CZ66" s="524"/>
      <c r="DA66" s="524"/>
      <c r="DB66" s="524"/>
      <c r="DC66" s="524"/>
      <c r="DD66" s="524"/>
      <c r="DE66" s="525"/>
    </row>
    <row r="67" spans="1:121" s="2" customFormat="1" ht="23.25" customHeight="1">
      <c r="A67" s="555"/>
      <c r="B67" s="556"/>
      <c r="C67" s="556"/>
      <c r="D67" s="556"/>
      <c r="E67" s="556"/>
      <c r="F67" s="556"/>
      <c r="G67" s="556"/>
      <c r="H67" s="556"/>
      <c r="I67" s="556"/>
      <c r="J67" s="556"/>
      <c r="K67" s="556"/>
      <c r="L67" s="556"/>
      <c r="M67" s="556"/>
      <c r="N67" s="556"/>
      <c r="O67" s="557"/>
      <c r="P67" s="540"/>
      <c r="Q67" s="540"/>
      <c r="R67" s="540"/>
      <c r="S67" s="540"/>
      <c r="T67" s="540"/>
      <c r="U67" s="540"/>
      <c r="V67" s="540"/>
      <c r="W67" s="540"/>
      <c r="X67" s="540"/>
      <c r="Y67" s="540"/>
      <c r="Z67" s="540"/>
      <c r="AA67" s="540"/>
      <c r="AB67" s="540"/>
      <c r="AC67" s="540"/>
      <c r="AD67" s="541"/>
      <c r="AE67" s="541"/>
      <c r="AF67" s="541"/>
      <c r="AG67" s="542"/>
      <c r="AH67" s="542"/>
      <c r="AI67" s="542"/>
      <c r="AJ67" s="542"/>
      <c r="AK67" s="549"/>
      <c r="AL67" s="550"/>
      <c r="AM67" s="550"/>
      <c r="AN67" s="550"/>
      <c r="AO67" s="550"/>
      <c r="AP67" s="551"/>
      <c r="AQ67" s="524">
        <f t="shared" si="2"/>
        <v>0</v>
      </c>
      <c r="AR67" s="524"/>
      <c r="AS67" s="524"/>
      <c r="AT67" s="524"/>
      <c r="AU67" s="524"/>
      <c r="AV67" s="524"/>
      <c r="AW67" s="524"/>
      <c r="AX67" s="524"/>
      <c r="AY67" s="535"/>
      <c r="AZ67" s="536"/>
      <c r="BA67" s="536"/>
      <c r="BB67" s="536"/>
      <c r="BC67" s="536"/>
      <c r="BD67" s="536"/>
      <c r="BE67" s="536"/>
      <c r="BF67" s="537"/>
      <c r="BG67" s="526"/>
      <c r="BH67" s="526"/>
      <c r="BI67" s="526"/>
      <c r="BJ67" s="526"/>
      <c r="BK67" s="526"/>
      <c r="BL67" s="526"/>
      <c r="BM67" s="526"/>
      <c r="BN67" s="526"/>
      <c r="BO67" s="546">
        <f t="shared" si="0"/>
        <v>0</v>
      </c>
      <c r="BP67" s="547"/>
      <c r="BQ67" s="547"/>
      <c r="BR67" s="547"/>
      <c r="BS67" s="547"/>
      <c r="BT67" s="547"/>
      <c r="BU67" s="547"/>
      <c r="BV67" s="548"/>
      <c r="BW67" s="526"/>
      <c r="BX67" s="526"/>
      <c r="BY67" s="526"/>
      <c r="BZ67" s="526"/>
      <c r="CA67" s="526"/>
      <c r="CB67" s="526"/>
      <c r="CC67" s="526"/>
      <c r="CD67" s="526"/>
      <c r="CE67" s="526"/>
      <c r="CF67" s="526"/>
      <c r="CG67" s="526"/>
      <c r="CH67" s="526"/>
      <c r="CI67" s="526"/>
      <c r="CJ67" s="526"/>
      <c r="CK67" s="526"/>
      <c r="CL67" s="526"/>
      <c r="CM67" s="526"/>
      <c r="CN67" s="526"/>
      <c r="CO67" s="526"/>
      <c r="CP67" s="526"/>
      <c r="CQ67" s="526"/>
      <c r="CR67" s="526"/>
      <c r="CS67" s="526"/>
      <c r="CT67" s="526"/>
      <c r="CU67" s="526"/>
      <c r="CV67" s="524">
        <f t="shared" si="1"/>
        <v>0</v>
      </c>
      <c r="CW67" s="524"/>
      <c r="CX67" s="524"/>
      <c r="CY67" s="524"/>
      <c r="CZ67" s="524"/>
      <c r="DA67" s="524"/>
      <c r="DB67" s="524"/>
      <c r="DC67" s="524"/>
      <c r="DD67" s="524"/>
      <c r="DE67" s="525"/>
    </row>
    <row r="68" spans="1:121" s="2" customFormat="1" ht="23.25" customHeight="1">
      <c r="A68" s="538"/>
      <c r="B68" s="539"/>
      <c r="C68" s="539"/>
      <c r="D68" s="539"/>
      <c r="E68" s="539"/>
      <c r="F68" s="539"/>
      <c r="G68" s="539"/>
      <c r="H68" s="539"/>
      <c r="I68" s="539"/>
      <c r="J68" s="539"/>
      <c r="K68" s="539"/>
      <c r="L68" s="539"/>
      <c r="M68" s="539"/>
      <c r="N68" s="539"/>
      <c r="O68" s="539"/>
      <c r="P68" s="540"/>
      <c r="Q68" s="540"/>
      <c r="R68" s="540"/>
      <c r="S68" s="540"/>
      <c r="T68" s="540"/>
      <c r="U68" s="540"/>
      <c r="V68" s="540"/>
      <c r="W68" s="540"/>
      <c r="X68" s="540"/>
      <c r="Y68" s="540"/>
      <c r="Z68" s="540"/>
      <c r="AA68" s="540"/>
      <c r="AB68" s="540"/>
      <c r="AC68" s="540"/>
      <c r="AD68" s="541"/>
      <c r="AE68" s="541"/>
      <c r="AF68" s="541"/>
      <c r="AG68" s="542"/>
      <c r="AH68" s="542"/>
      <c r="AI68" s="542"/>
      <c r="AJ68" s="542"/>
      <c r="AK68" s="549"/>
      <c r="AL68" s="550"/>
      <c r="AM68" s="550"/>
      <c r="AN68" s="550"/>
      <c r="AO68" s="550"/>
      <c r="AP68" s="551"/>
      <c r="AQ68" s="524">
        <f t="shared" si="2"/>
        <v>0</v>
      </c>
      <c r="AR68" s="524"/>
      <c r="AS68" s="524"/>
      <c r="AT68" s="524"/>
      <c r="AU68" s="524"/>
      <c r="AV68" s="524"/>
      <c r="AW68" s="524"/>
      <c r="AX68" s="524"/>
      <c r="AY68" s="535"/>
      <c r="AZ68" s="536"/>
      <c r="BA68" s="536"/>
      <c r="BB68" s="536"/>
      <c r="BC68" s="536"/>
      <c r="BD68" s="536"/>
      <c r="BE68" s="536"/>
      <c r="BF68" s="537"/>
      <c r="BG68" s="526"/>
      <c r="BH68" s="526"/>
      <c r="BI68" s="526"/>
      <c r="BJ68" s="526"/>
      <c r="BK68" s="526"/>
      <c r="BL68" s="526"/>
      <c r="BM68" s="526"/>
      <c r="BN68" s="526"/>
      <c r="BO68" s="546">
        <f t="shared" si="0"/>
        <v>0</v>
      </c>
      <c r="BP68" s="547"/>
      <c r="BQ68" s="547"/>
      <c r="BR68" s="547"/>
      <c r="BS68" s="547"/>
      <c r="BT68" s="547"/>
      <c r="BU68" s="547"/>
      <c r="BV68" s="548"/>
      <c r="BW68" s="526"/>
      <c r="BX68" s="526"/>
      <c r="BY68" s="526"/>
      <c r="BZ68" s="526"/>
      <c r="CA68" s="526"/>
      <c r="CB68" s="526"/>
      <c r="CC68" s="526"/>
      <c r="CD68" s="526"/>
      <c r="CE68" s="526"/>
      <c r="CF68" s="526"/>
      <c r="CG68" s="526"/>
      <c r="CH68" s="526"/>
      <c r="CI68" s="526"/>
      <c r="CJ68" s="526"/>
      <c r="CK68" s="526"/>
      <c r="CL68" s="526"/>
      <c r="CM68" s="526"/>
      <c r="CN68" s="526"/>
      <c r="CO68" s="526"/>
      <c r="CP68" s="526"/>
      <c r="CQ68" s="526"/>
      <c r="CR68" s="526"/>
      <c r="CS68" s="526"/>
      <c r="CT68" s="526"/>
      <c r="CU68" s="526"/>
      <c r="CV68" s="524">
        <f t="shared" si="1"/>
        <v>0</v>
      </c>
      <c r="CW68" s="524"/>
      <c r="CX68" s="524"/>
      <c r="CY68" s="524"/>
      <c r="CZ68" s="524"/>
      <c r="DA68" s="524"/>
      <c r="DB68" s="524"/>
      <c r="DC68" s="524"/>
      <c r="DD68" s="524"/>
      <c r="DE68" s="525"/>
      <c r="DI68" s="559"/>
      <c r="DJ68" s="560"/>
      <c r="DK68" s="560"/>
      <c r="DL68" s="560"/>
      <c r="DM68" s="560"/>
      <c r="DN68" s="560"/>
      <c r="DO68" s="560"/>
      <c r="DP68" s="560"/>
      <c r="DQ68" s="560"/>
    </row>
    <row r="69" spans="1:121" s="2" customFormat="1" ht="23.25" customHeight="1">
      <c r="A69" s="538"/>
      <c r="B69" s="539"/>
      <c r="C69" s="539"/>
      <c r="D69" s="539"/>
      <c r="E69" s="539"/>
      <c r="F69" s="539"/>
      <c r="G69" s="539"/>
      <c r="H69" s="539"/>
      <c r="I69" s="539"/>
      <c r="J69" s="539"/>
      <c r="K69" s="539"/>
      <c r="L69" s="539"/>
      <c r="M69" s="539"/>
      <c r="N69" s="539"/>
      <c r="O69" s="539"/>
      <c r="P69" s="540"/>
      <c r="Q69" s="540"/>
      <c r="R69" s="540"/>
      <c r="S69" s="540"/>
      <c r="T69" s="540"/>
      <c r="U69" s="540"/>
      <c r="V69" s="540"/>
      <c r="W69" s="540"/>
      <c r="X69" s="540"/>
      <c r="Y69" s="540"/>
      <c r="Z69" s="540"/>
      <c r="AA69" s="540"/>
      <c r="AB69" s="540"/>
      <c r="AC69" s="540"/>
      <c r="AD69" s="541"/>
      <c r="AE69" s="541"/>
      <c r="AF69" s="541"/>
      <c r="AG69" s="542"/>
      <c r="AH69" s="542"/>
      <c r="AI69" s="542"/>
      <c r="AJ69" s="542"/>
      <c r="AK69" s="549"/>
      <c r="AL69" s="550"/>
      <c r="AM69" s="550"/>
      <c r="AN69" s="550"/>
      <c r="AO69" s="550"/>
      <c r="AP69" s="551"/>
      <c r="AQ69" s="524">
        <f t="shared" si="2"/>
        <v>0</v>
      </c>
      <c r="AR69" s="524"/>
      <c r="AS69" s="524"/>
      <c r="AT69" s="524"/>
      <c r="AU69" s="524"/>
      <c r="AV69" s="524"/>
      <c r="AW69" s="524"/>
      <c r="AX69" s="524"/>
      <c r="AY69" s="535"/>
      <c r="AZ69" s="536"/>
      <c r="BA69" s="536"/>
      <c r="BB69" s="536"/>
      <c r="BC69" s="536"/>
      <c r="BD69" s="536"/>
      <c r="BE69" s="536"/>
      <c r="BF69" s="537"/>
      <c r="BG69" s="526"/>
      <c r="BH69" s="526"/>
      <c r="BI69" s="526"/>
      <c r="BJ69" s="526"/>
      <c r="BK69" s="526"/>
      <c r="BL69" s="526"/>
      <c r="BM69" s="526"/>
      <c r="BN69" s="526"/>
      <c r="BO69" s="546">
        <f t="shared" si="0"/>
        <v>0</v>
      </c>
      <c r="BP69" s="547"/>
      <c r="BQ69" s="547"/>
      <c r="BR69" s="547"/>
      <c r="BS69" s="547"/>
      <c r="BT69" s="547"/>
      <c r="BU69" s="547"/>
      <c r="BV69" s="548"/>
      <c r="BW69" s="526"/>
      <c r="BX69" s="526"/>
      <c r="BY69" s="526"/>
      <c r="BZ69" s="526"/>
      <c r="CA69" s="526"/>
      <c r="CB69" s="526"/>
      <c r="CC69" s="526"/>
      <c r="CD69" s="526"/>
      <c r="CE69" s="526"/>
      <c r="CF69" s="526"/>
      <c r="CG69" s="526"/>
      <c r="CH69" s="526"/>
      <c r="CI69" s="526"/>
      <c r="CJ69" s="526"/>
      <c r="CK69" s="526"/>
      <c r="CL69" s="526"/>
      <c r="CM69" s="526"/>
      <c r="CN69" s="526"/>
      <c r="CO69" s="526"/>
      <c r="CP69" s="526"/>
      <c r="CQ69" s="526"/>
      <c r="CR69" s="526"/>
      <c r="CS69" s="526"/>
      <c r="CT69" s="526"/>
      <c r="CU69" s="526"/>
      <c r="CV69" s="524">
        <f t="shared" si="1"/>
        <v>0</v>
      </c>
      <c r="CW69" s="524"/>
      <c r="CX69" s="524"/>
      <c r="CY69" s="524"/>
      <c r="CZ69" s="524"/>
      <c r="DA69" s="524"/>
      <c r="DB69" s="524"/>
      <c r="DC69" s="524"/>
      <c r="DD69" s="524"/>
      <c r="DE69" s="525"/>
    </row>
    <row r="70" spans="1:121" s="2" customFormat="1" ht="23.25" customHeight="1">
      <c r="A70" s="538"/>
      <c r="B70" s="539"/>
      <c r="C70" s="539"/>
      <c r="D70" s="539"/>
      <c r="E70" s="539"/>
      <c r="F70" s="539"/>
      <c r="G70" s="539"/>
      <c r="H70" s="539"/>
      <c r="I70" s="539"/>
      <c r="J70" s="539"/>
      <c r="K70" s="539"/>
      <c r="L70" s="539"/>
      <c r="M70" s="539"/>
      <c r="N70" s="539"/>
      <c r="O70" s="539"/>
      <c r="P70" s="540"/>
      <c r="Q70" s="540"/>
      <c r="R70" s="540"/>
      <c r="S70" s="540"/>
      <c r="T70" s="540"/>
      <c r="U70" s="540"/>
      <c r="V70" s="540"/>
      <c r="W70" s="540"/>
      <c r="X70" s="540"/>
      <c r="Y70" s="540"/>
      <c r="Z70" s="540"/>
      <c r="AA70" s="540"/>
      <c r="AB70" s="540"/>
      <c r="AC70" s="540"/>
      <c r="AD70" s="541"/>
      <c r="AE70" s="541"/>
      <c r="AF70" s="541"/>
      <c r="AG70" s="542"/>
      <c r="AH70" s="542"/>
      <c r="AI70" s="542"/>
      <c r="AJ70" s="542"/>
      <c r="AK70" s="549"/>
      <c r="AL70" s="550"/>
      <c r="AM70" s="550"/>
      <c r="AN70" s="550"/>
      <c r="AO70" s="550"/>
      <c r="AP70" s="551"/>
      <c r="AQ70" s="524">
        <f t="shared" si="2"/>
        <v>0</v>
      </c>
      <c r="AR70" s="524"/>
      <c r="AS70" s="524"/>
      <c r="AT70" s="524"/>
      <c r="AU70" s="524"/>
      <c r="AV70" s="524"/>
      <c r="AW70" s="524"/>
      <c r="AX70" s="524"/>
      <c r="AY70" s="535"/>
      <c r="AZ70" s="536"/>
      <c r="BA70" s="536"/>
      <c r="BB70" s="536"/>
      <c r="BC70" s="536"/>
      <c r="BD70" s="536"/>
      <c r="BE70" s="536"/>
      <c r="BF70" s="537"/>
      <c r="BG70" s="526"/>
      <c r="BH70" s="526"/>
      <c r="BI70" s="526"/>
      <c r="BJ70" s="526"/>
      <c r="BK70" s="526"/>
      <c r="BL70" s="526"/>
      <c r="BM70" s="526"/>
      <c r="BN70" s="526"/>
      <c r="BO70" s="546">
        <f t="shared" si="0"/>
        <v>0</v>
      </c>
      <c r="BP70" s="547"/>
      <c r="BQ70" s="547"/>
      <c r="BR70" s="547"/>
      <c r="BS70" s="547"/>
      <c r="BT70" s="547"/>
      <c r="BU70" s="547"/>
      <c r="BV70" s="548"/>
      <c r="BW70" s="526"/>
      <c r="BX70" s="526"/>
      <c r="BY70" s="526"/>
      <c r="BZ70" s="526"/>
      <c r="CA70" s="526"/>
      <c r="CB70" s="526"/>
      <c r="CC70" s="526"/>
      <c r="CD70" s="526"/>
      <c r="CE70" s="526"/>
      <c r="CF70" s="526"/>
      <c r="CG70" s="526"/>
      <c r="CH70" s="526"/>
      <c r="CI70" s="526"/>
      <c r="CJ70" s="526"/>
      <c r="CK70" s="526"/>
      <c r="CL70" s="526"/>
      <c r="CM70" s="526"/>
      <c r="CN70" s="526"/>
      <c r="CO70" s="526"/>
      <c r="CP70" s="526"/>
      <c r="CQ70" s="526"/>
      <c r="CR70" s="526"/>
      <c r="CS70" s="526"/>
      <c r="CT70" s="526"/>
      <c r="CU70" s="526"/>
      <c r="CV70" s="524">
        <f t="shared" si="1"/>
        <v>0</v>
      </c>
      <c r="CW70" s="524"/>
      <c r="CX70" s="524"/>
      <c r="CY70" s="524"/>
      <c r="CZ70" s="524"/>
      <c r="DA70" s="524"/>
      <c r="DB70" s="524"/>
      <c r="DC70" s="524"/>
      <c r="DD70" s="524"/>
      <c r="DE70" s="525"/>
    </row>
    <row r="71" spans="1:121" s="2" customFormat="1" ht="23.25" customHeight="1">
      <c r="A71" s="538"/>
      <c r="B71" s="539"/>
      <c r="C71" s="539"/>
      <c r="D71" s="539"/>
      <c r="E71" s="539"/>
      <c r="F71" s="539"/>
      <c r="G71" s="539"/>
      <c r="H71" s="539"/>
      <c r="I71" s="539"/>
      <c r="J71" s="539"/>
      <c r="K71" s="539"/>
      <c r="L71" s="539"/>
      <c r="M71" s="539"/>
      <c r="N71" s="539"/>
      <c r="O71" s="539"/>
      <c r="P71" s="540"/>
      <c r="Q71" s="540"/>
      <c r="R71" s="540"/>
      <c r="S71" s="540"/>
      <c r="T71" s="540"/>
      <c r="U71" s="540"/>
      <c r="V71" s="540"/>
      <c r="W71" s="540"/>
      <c r="X71" s="540"/>
      <c r="Y71" s="540"/>
      <c r="Z71" s="540"/>
      <c r="AA71" s="540"/>
      <c r="AB71" s="540"/>
      <c r="AC71" s="540"/>
      <c r="AD71" s="541"/>
      <c r="AE71" s="541"/>
      <c r="AF71" s="541"/>
      <c r="AG71" s="542"/>
      <c r="AH71" s="542"/>
      <c r="AI71" s="542"/>
      <c r="AJ71" s="542"/>
      <c r="AK71" s="549"/>
      <c r="AL71" s="550"/>
      <c r="AM71" s="550"/>
      <c r="AN71" s="550"/>
      <c r="AO71" s="550"/>
      <c r="AP71" s="551"/>
      <c r="AQ71" s="524">
        <f t="shared" ref="AQ71:AQ106" si="3">AG71*AK71*12</f>
        <v>0</v>
      </c>
      <c r="AR71" s="524"/>
      <c r="AS71" s="524"/>
      <c r="AT71" s="524"/>
      <c r="AU71" s="524"/>
      <c r="AV71" s="524"/>
      <c r="AW71" s="524"/>
      <c r="AX71" s="524"/>
      <c r="AY71" s="535"/>
      <c r="AZ71" s="536"/>
      <c r="BA71" s="536"/>
      <c r="BB71" s="536"/>
      <c r="BC71" s="536"/>
      <c r="BD71" s="536"/>
      <c r="BE71" s="536"/>
      <c r="BF71" s="537"/>
      <c r="BG71" s="526"/>
      <c r="BH71" s="526"/>
      <c r="BI71" s="526"/>
      <c r="BJ71" s="526"/>
      <c r="BK71" s="526"/>
      <c r="BL71" s="526"/>
      <c r="BM71" s="526"/>
      <c r="BN71" s="526"/>
      <c r="BO71" s="546">
        <f t="shared" ref="BO71:BO106" si="4">AQ71/365*50</f>
        <v>0</v>
      </c>
      <c r="BP71" s="547"/>
      <c r="BQ71" s="547"/>
      <c r="BR71" s="547"/>
      <c r="BS71" s="547"/>
      <c r="BT71" s="547"/>
      <c r="BU71" s="547"/>
      <c r="BV71" s="548"/>
      <c r="BW71" s="526"/>
      <c r="BX71" s="526"/>
      <c r="BY71" s="526"/>
      <c r="BZ71" s="526"/>
      <c r="CA71" s="526"/>
      <c r="CB71" s="526"/>
      <c r="CC71" s="526"/>
      <c r="CD71" s="526"/>
      <c r="CE71" s="526"/>
      <c r="CF71" s="526"/>
      <c r="CG71" s="526"/>
      <c r="CH71" s="526"/>
      <c r="CI71" s="526"/>
      <c r="CJ71" s="526"/>
      <c r="CK71" s="526"/>
      <c r="CL71" s="526"/>
      <c r="CM71" s="526"/>
      <c r="CN71" s="526"/>
      <c r="CO71" s="526"/>
      <c r="CP71" s="526"/>
      <c r="CQ71" s="526"/>
      <c r="CR71" s="526"/>
      <c r="CS71" s="526"/>
      <c r="CT71" s="526"/>
      <c r="CU71" s="526"/>
      <c r="CV71" s="524">
        <f t="shared" ref="CV71:CV106" si="5">SUM(AQ71:CU71)</f>
        <v>0</v>
      </c>
      <c r="CW71" s="524"/>
      <c r="CX71" s="524"/>
      <c r="CY71" s="524"/>
      <c r="CZ71" s="524"/>
      <c r="DA71" s="524"/>
      <c r="DB71" s="524"/>
      <c r="DC71" s="524"/>
      <c r="DD71" s="524"/>
      <c r="DE71" s="525"/>
    </row>
    <row r="72" spans="1:121" s="2" customFormat="1" ht="23.25" customHeight="1">
      <c r="A72" s="538"/>
      <c r="B72" s="539"/>
      <c r="C72" s="539"/>
      <c r="D72" s="539"/>
      <c r="E72" s="539"/>
      <c r="F72" s="539"/>
      <c r="G72" s="539"/>
      <c r="H72" s="539"/>
      <c r="I72" s="539"/>
      <c r="J72" s="539"/>
      <c r="K72" s="539"/>
      <c r="L72" s="539"/>
      <c r="M72" s="539"/>
      <c r="N72" s="539"/>
      <c r="O72" s="539"/>
      <c r="P72" s="540"/>
      <c r="Q72" s="540"/>
      <c r="R72" s="540"/>
      <c r="S72" s="540"/>
      <c r="T72" s="540"/>
      <c r="U72" s="540"/>
      <c r="V72" s="540"/>
      <c r="W72" s="540"/>
      <c r="X72" s="540"/>
      <c r="Y72" s="540"/>
      <c r="Z72" s="540"/>
      <c r="AA72" s="540"/>
      <c r="AB72" s="540"/>
      <c r="AC72" s="540"/>
      <c r="AD72" s="541"/>
      <c r="AE72" s="541"/>
      <c r="AF72" s="541"/>
      <c r="AG72" s="542"/>
      <c r="AH72" s="542"/>
      <c r="AI72" s="542"/>
      <c r="AJ72" s="542"/>
      <c r="AK72" s="549"/>
      <c r="AL72" s="550"/>
      <c r="AM72" s="550"/>
      <c r="AN72" s="550"/>
      <c r="AO72" s="550"/>
      <c r="AP72" s="551"/>
      <c r="AQ72" s="524">
        <f t="shared" si="3"/>
        <v>0</v>
      </c>
      <c r="AR72" s="524"/>
      <c r="AS72" s="524"/>
      <c r="AT72" s="524"/>
      <c r="AU72" s="524"/>
      <c r="AV72" s="524"/>
      <c r="AW72" s="524"/>
      <c r="AX72" s="524"/>
      <c r="AY72" s="535"/>
      <c r="AZ72" s="536"/>
      <c r="BA72" s="536"/>
      <c r="BB72" s="536"/>
      <c r="BC72" s="536"/>
      <c r="BD72" s="536"/>
      <c r="BE72" s="536"/>
      <c r="BF72" s="537"/>
      <c r="BG72" s="526"/>
      <c r="BH72" s="526"/>
      <c r="BI72" s="526"/>
      <c r="BJ72" s="526"/>
      <c r="BK72" s="526"/>
      <c r="BL72" s="526"/>
      <c r="BM72" s="526"/>
      <c r="BN72" s="526"/>
      <c r="BO72" s="546">
        <f t="shared" si="4"/>
        <v>0</v>
      </c>
      <c r="BP72" s="547"/>
      <c r="BQ72" s="547"/>
      <c r="BR72" s="547"/>
      <c r="BS72" s="547"/>
      <c r="BT72" s="547"/>
      <c r="BU72" s="547"/>
      <c r="BV72" s="548"/>
      <c r="BW72" s="526"/>
      <c r="BX72" s="526"/>
      <c r="BY72" s="526"/>
      <c r="BZ72" s="526"/>
      <c r="CA72" s="526"/>
      <c r="CB72" s="526"/>
      <c r="CC72" s="526"/>
      <c r="CD72" s="526"/>
      <c r="CE72" s="526"/>
      <c r="CF72" s="526"/>
      <c r="CG72" s="526"/>
      <c r="CH72" s="526"/>
      <c r="CI72" s="526"/>
      <c r="CJ72" s="526"/>
      <c r="CK72" s="526"/>
      <c r="CL72" s="526"/>
      <c r="CM72" s="526"/>
      <c r="CN72" s="526"/>
      <c r="CO72" s="526"/>
      <c r="CP72" s="526"/>
      <c r="CQ72" s="526"/>
      <c r="CR72" s="526"/>
      <c r="CS72" s="526"/>
      <c r="CT72" s="526"/>
      <c r="CU72" s="526"/>
      <c r="CV72" s="524">
        <f t="shared" si="5"/>
        <v>0</v>
      </c>
      <c r="CW72" s="524"/>
      <c r="CX72" s="524"/>
      <c r="CY72" s="524"/>
      <c r="CZ72" s="524"/>
      <c r="DA72" s="524"/>
      <c r="DB72" s="524"/>
      <c r="DC72" s="524"/>
      <c r="DD72" s="524"/>
      <c r="DE72" s="525"/>
    </row>
    <row r="73" spans="1:121" s="2" customFormat="1" ht="23.25" customHeight="1">
      <c r="A73" s="538"/>
      <c r="B73" s="539"/>
      <c r="C73" s="539"/>
      <c r="D73" s="539"/>
      <c r="E73" s="539"/>
      <c r="F73" s="539"/>
      <c r="G73" s="539"/>
      <c r="H73" s="539"/>
      <c r="I73" s="539"/>
      <c r="J73" s="539"/>
      <c r="K73" s="539"/>
      <c r="L73" s="539"/>
      <c r="M73" s="539"/>
      <c r="N73" s="539"/>
      <c r="O73" s="539"/>
      <c r="P73" s="540"/>
      <c r="Q73" s="540"/>
      <c r="R73" s="540"/>
      <c r="S73" s="540"/>
      <c r="T73" s="540"/>
      <c r="U73" s="540"/>
      <c r="V73" s="540"/>
      <c r="W73" s="540"/>
      <c r="X73" s="540"/>
      <c r="Y73" s="540"/>
      <c r="Z73" s="540"/>
      <c r="AA73" s="540"/>
      <c r="AB73" s="540"/>
      <c r="AC73" s="540"/>
      <c r="AD73" s="541"/>
      <c r="AE73" s="541"/>
      <c r="AF73" s="541"/>
      <c r="AG73" s="542"/>
      <c r="AH73" s="542"/>
      <c r="AI73" s="542"/>
      <c r="AJ73" s="542"/>
      <c r="AK73" s="549"/>
      <c r="AL73" s="550"/>
      <c r="AM73" s="550"/>
      <c r="AN73" s="550"/>
      <c r="AO73" s="550"/>
      <c r="AP73" s="551"/>
      <c r="AQ73" s="524">
        <f t="shared" si="3"/>
        <v>0</v>
      </c>
      <c r="AR73" s="524"/>
      <c r="AS73" s="524"/>
      <c r="AT73" s="524"/>
      <c r="AU73" s="524"/>
      <c r="AV73" s="524"/>
      <c r="AW73" s="524"/>
      <c r="AX73" s="524"/>
      <c r="AY73" s="535"/>
      <c r="AZ73" s="536"/>
      <c r="BA73" s="536"/>
      <c r="BB73" s="536"/>
      <c r="BC73" s="536"/>
      <c r="BD73" s="536"/>
      <c r="BE73" s="536"/>
      <c r="BF73" s="537"/>
      <c r="BG73" s="526"/>
      <c r="BH73" s="526"/>
      <c r="BI73" s="526"/>
      <c r="BJ73" s="526"/>
      <c r="BK73" s="526"/>
      <c r="BL73" s="526"/>
      <c r="BM73" s="526"/>
      <c r="BN73" s="526"/>
      <c r="BO73" s="546">
        <f t="shared" si="4"/>
        <v>0</v>
      </c>
      <c r="BP73" s="547"/>
      <c r="BQ73" s="547"/>
      <c r="BR73" s="547"/>
      <c r="BS73" s="547"/>
      <c r="BT73" s="547"/>
      <c r="BU73" s="547"/>
      <c r="BV73" s="548"/>
      <c r="BW73" s="526"/>
      <c r="BX73" s="526"/>
      <c r="BY73" s="526"/>
      <c r="BZ73" s="526"/>
      <c r="CA73" s="526"/>
      <c r="CB73" s="526"/>
      <c r="CC73" s="526"/>
      <c r="CD73" s="526"/>
      <c r="CE73" s="526"/>
      <c r="CF73" s="526"/>
      <c r="CG73" s="526"/>
      <c r="CH73" s="526"/>
      <c r="CI73" s="526"/>
      <c r="CJ73" s="526"/>
      <c r="CK73" s="526"/>
      <c r="CL73" s="526"/>
      <c r="CM73" s="526"/>
      <c r="CN73" s="526"/>
      <c r="CO73" s="526"/>
      <c r="CP73" s="526"/>
      <c r="CQ73" s="526"/>
      <c r="CR73" s="526"/>
      <c r="CS73" s="526"/>
      <c r="CT73" s="526"/>
      <c r="CU73" s="526"/>
      <c r="CV73" s="524">
        <f t="shared" si="5"/>
        <v>0</v>
      </c>
      <c r="CW73" s="524"/>
      <c r="CX73" s="524"/>
      <c r="CY73" s="524"/>
      <c r="CZ73" s="524"/>
      <c r="DA73" s="524"/>
      <c r="DB73" s="524"/>
      <c r="DC73" s="524"/>
      <c r="DD73" s="524"/>
      <c r="DE73" s="525"/>
    </row>
    <row r="74" spans="1:121" s="2" customFormat="1" ht="23.25" customHeight="1">
      <c r="A74" s="538"/>
      <c r="B74" s="539"/>
      <c r="C74" s="539"/>
      <c r="D74" s="539"/>
      <c r="E74" s="539"/>
      <c r="F74" s="539"/>
      <c r="G74" s="539"/>
      <c r="H74" s="539"/>
      <c r="I74" s="539"/>
      <c r="J74" s="539"/>
      <c r="K74" s="539"/>
      <c r="L74" s="539"/>
      <c r="M74" s="539"/>
      <c r="N74" s="539"/>
      <c r="O74" s="539"/>
      <c r="P74" s="540"/>
      <c r="Q74" s="540"/>
      <c r="R74" s="540"/>
      <c r="S74" s="540"/>
      <c r="T74" s="540"/>
      <c r="U74" s="540"/>
      <c r="V74" s="540"/>
      <c r="W74" s="540"/>
      <c r="X74" s="540"/>
      <c r="Y74" s="540"/>
      <c r="Z74" s="540"/>
      <c r="AA74" s="540"/>
      <c r="AB74" s="540"/>
      <c r="AC74" s="540"/>
      <c r="AD74" s="541"/>
      <c r="AE74" s="541"/>
      <c r="AF74" s="541"/>
      <c r="AG74" s="542"/>
      <c r="AH74" s="542"/>
      <c r="AI74" s="542"/>
      <c r="AJ74" s="542"/>
      <c r="AK74" s="549"/>
      <c r="AL74" s="550"/>
      <c r="AM74" s="550"/>
      <c r="AN74" s="550"/>
      <c r="AO74" s="550"/>
      <c r="AP74" s="551"/>
      <c r="AQ74" s="524">
        <f t="shared" si="3"/>
        <v>0</v>
      </c>
      <c r="AR74" s="524"/>
      <c r="AS74" s="524"/>
      <c r="AT74" s="524"/>
      <c r="AU74" s="524"/>
      <c r="AV74" s="524"/>
      <c r="AW74" s="524"/>
      <c r="AX74" s="524"/>
      <c r="AY74" s="535"/>
      <c r="AZ74" s="536"/>
      <c r="BA74" s="536"/>
      <c r="BB74" s="536"/>
      <c r="BC74" s="536"/>
      <c r="BD74" s="536"/>
      <c r="BE74" s="536"/>
      <c r="BF74" s="537"/>
      <c r="BG74" s="526"/>
      <c r="BH74" s="526"/>
      <c r="BI74" s="526"/>
      <c r="BJ74" s="526"/>
      <c r="BK74" s="526"/>
      <c r="BL74" s="526"/>
      <c r="BM74" s="526"/>
      <c r="BN74" s="526"/>
      <c r="BO74" s="546">
        <f t="shared" si="4"/>
        <v>0</v>
      </c>
      <c r="BP74" s="547"/>
      <c r="BQ74" s="547"/>
      <c r="BR74" s="547"/>
      <c r="BS74" s="547"/>
      <c r="BT74" s="547"/>
      <c r="BU74" s="547"/>
      <c r="BV74" s="548"/>
      <c r="BW74" s="526"/>
      <c r="BX74" s="526"/>
      <c r="BY74" s="526"/>
      <c r="BZ74" s="526"/>
      <c r="CA74" s="526"/>
      <c r="CB74" s="526"/>
      <c r="CC74" s="526"/>
      <c r="CD74" s="526"/>
      <c r="CE74" s="526"/>
      <c r="CF74" s="526"/>
      <c r="CG74" s="526"/>
      <c r="CH74" s="526"/>
      <c r="CI74" s="526"/>
      <c r="CJ74" s="526"/>
      <c r="CK74" s="526"/>
      <c r="CL74" s="526"/>
      <c r="CM74" s="526"/>
      <c r="CN74" s="526"/>
      <c r="CO74" s="526"/>
      <c r="CP74" s="526"/>
      <c r="CQ74" s="526"/>
      <c r="CR74" s="526"/>
      <c r="CS74" s="526"/>
      <c r="CT74" s="526"/>
      <c r="CU74" s="526"/>
      <c r="CV74" s="524">
        <f t="shared" si="5"/>
        <v>0</v>
      </c>
      <c r="CW74" s="524"/>
      <c r="CX74" s="524"/>
      <c r="CY74" s="524"/>
      <c r="CZ74" s="524"/>
      <c r="DA74" s="524"/>
      <c r="DB74" s="524"/>
      <c r="DC74" s="524"/>
      <c r="DD74" s="524"/>
      <c r="DE74" s="525"/>
    </row>
    <row r="75" spans="1:121" s="2" customFormat="1" ht="23.25" customHeight="1">
      <c r="A75" s="538"/>
      <c r="B75" s="539"/>
      <c r="C75" s="539"/>
      <c r="D75" s="539"/>
      <c r="E75" s="539"/>
      <c r="F75" s="539"/>
      <c r="G75" s="539"/>
      <c r="H75" s="539"/>
      <c r="I75" s="539"/>
      <c r="J75" s="539"/>
      <c r="K75" s="539"/>
      <c r="L75" s="539"/>
      <c r="M75" s="539"/>
      <c r="N75" s="539"/>
      <c r="O75" s="539"/>
      <c r="P75" s="540"/>
      <c r="Q75" s="540"/>
      <c r="R75" s="540"/>
      <c r="S75" s="540"/>
      <c r="T75" s="540"/>
      <c r="U75" s="540"/>
      <c r="V75" s="540"/>
      <c r="W75" s="540"/>
      <c r="X75" s="540"/>
      <c r="Y75" s="540"/>
      <c r="Z75" s="540"/>
      <c r="AA75" s="540"/>
      <c r="AB75" s="540"/>
      <c r="AC75" s="540"/>
      <c r="AD75" s="541"/>
      <c r="AE75" s="541"/>
      <c r="AF75" s="541"/>
      <c r="AG75" s="542"/>
      <c r="AH75" s="542"/>
      <c r="AI75" s="542"/>
      <c r="AJ75" s="542"/>
      <c r="AK75" s="549"/>
      <c r="AL75" s="550"/>
      <c r="AM75" s="550"/>
      <c r="AN75" s="550"/>
      <c r="AO75" s="550"/>
      <c r="AP75" s="551"/>
      <c r="AQ75" s="524">
        <f t="shared" si="3"/>
        <v>0</v>
      </c>
      <c r="AR75" s="524"/>
      <c r="AS75" s="524"/>
      <c r="AT75" s="524"/>
      <c r="AU75" s="524"/>
      <c r="AV75" s="524"/>
      <c r="AW75" s="524"/>
      <c r="AX75" s="524"/>
      <c r="AY75" s="535"/>
      <c r="AZ75" s="536"/>
      <c r="BA75" s="536"/>
      <c r="BB75" s="536"/>
      <c r="BC75" s="536"/>
      <c r="BD75" s="536"/>
      <c r="BE75" s="536"/>
      <c r="BF75" s="537"/>
      <c r="BG75" s="526"/>
      <c r="BH75" s="526"/>
      <c r="BI75" s="526"/>
      <c r="BJ75" s="526"/>
      <c r="BK75" s="526"/>
      <c r="BL75" s="526"/>
      <c r="BM75" s="526"/>
      <c r="BN75" s="526"/>
      <c r="BO75" s="546">
        <f t="shared" si="4"/>
        <v>0</v>
      </c>
      <c r="BP75" s="547"/>
      <c r="BQ75" s="547"/>
      <c r="BR75" s="547"/>
      <c r="BS75" s="547"/>
      <c r="BT75" s="547"/>
      <c r="BU75" s="547"/>
      <c r="BV75" s="548"/>
      <c r="BW75" s="526"/>
      <c r="BX75" s="526"/>
      <c r="BY75" s="526"/>
      <c r="BZ75" s="526"/>
      <c r="CA75" s="526"/>
      <c r="CB75" s="526"/>
      <c r="CC75" s="526"/>
      <c r="CD75" s="526"/>
      <c r="CE75" s="526"/>
      <c r="CF75" s="526"/>
      <c r="CG75" s="526"/>
      <c r="CH75" s="526"/>
      <c r="CI75" s="526"/>
      <c r="CJ75" s="526"/>
      <c r="CK75" s="526"/>
      <c r="CL75" s="526"/>
      <c r="CM75" s="526"/>
      <c r="CN75" s="526"/>
      <c r="CO75" s="526"/>
      <c r="CP75" s="526"/>
      <c r="CQ75" s="526"/>
      <c r="CR75" s="526"/>
      <c r="CS75" s="526"/>
      <c r="CT75" s="526"/>
      <c r="CU75" s="526"/>
      <c r="CV75" s="524">
        <f t="shared" si="5"/>
        <v>0</v>
      </c>
      <c r="CW75" s="524"/>
      <c r="CX75" s="524"/>
      <c r="CY75" s="524"/>
      <c r="CZ75" s="524"/>
      <c r="DA75" s="524"/>
      <c r="DB75" s="524"/>
      <c r="DC75" s="524"/>
      <c r="DD75" s="524"/>
      <c r="DE75" s="525"/>
    </row>
    <row r="76" spans="1:121" s="2" customFormat="1" ht="23.25" customHeight="1">
      <c r="A76" s="538"/>
      <c r="B76" s="539"/>
      <c r="C76" s="539"/>
      <c r="D76" s="539"/>
      <c r="E76" s="539"/>
      <c r="F76" s="539"/>
      <c r="G76" s="539"/>
      <c r="H76" s="539"/>
      <c r="I76" s="539"/>
      <c r="J76" s="539"/>
      <c r="K76" s="539"/>
      <c r="L76" s="539"/>
      <c r="M76" s="539"/>
      <c r="N76" s="539"/>
      <c r="O76" s="539"/>
      <c r="P76" s="540"/>
      <c r="Q76" s="540"/>
      <c r="R76" s="540"/>
      <c r="S76" s="540"/>
      <c r="T76" s="540"/>
      <c r="U76" s="540"/>
      <c r="V76" s="540"/>
      <c r="W76" s="540"/>
      <c r="X76" s="540"/>
      <c r="Y76" s="540"/>
      <c r="Z76" s="540"/>
      <c r="AA76" s="540"/>
      <c r="AB76" s="540"/>
      <c r="AC76" s="540"/>
      <c r="AD76" s="541"/>
      <c r="AE76" s="541"/>
      <c r="AF76" s="541"/>
      <c r="AG76" s="542"/>
      <c r="AH76" s="542"/>
      <c r="AI76" s="542"/>
      <c r="AJ76" s="542"/>
      <c r="AK76" s="549"/>
      <c r="AL76" s="550"/>
      <c r="AM76" s="550"/>
      <c r="AN76" s="550"/>
      <c r="AO76" s="550"/>
      <c r="AP76" s="551"/>
      <c r="AQ76" s="524">
        <f t="shared" si="3"/>
        <v>0</v>
      </c>
      <c r="AR76" s="524"/>
      <c r="AS76" s="524"/>
      <c r="AT76" s="524"/>
      <c r="AU76" s="524"/>
      <c r="AV76" s="524"/>
      <c r="AW76" s="524"/>
      <c r="AX76" s="524"/>
      <c r="AY76" s="535"/>
      <c r="AZ76" s="536"/>
      <c r="BA76" s="536"/>
      <c r="BB76" s="536"/>
      <c r="BC76" s="536"/>
      <c r="BD76" s="536"/>
      <c r="BE76" s="536"/>
      <c r="BF76" s="537"/>
      <c r="BG76" s="526"/>
      <c r="BH76" s="526"/>
      <c r="BI76" s="526"/>
      <c r="BJ76" s="526"/>
      <c r="BK76" s="526"/>
      <c r="BL76" s="526"/>
      <c r="BM76" s="526"/>
      <c r="BN76" s="526"/>
      <c r="BO76" s="546">
        <f t="shared" si="4"/>
        <v>0</v>
      </c>
      <c r="BP76" s="547"/>
      <c r="BQ76" s="547"/>
      <c r="BR76" s="547"/>
      <c r="BS76" s="547"/>
      <c r="BT76" s="547"/>
      <c r="BU76" s="547"/>
      <c r="BV76" s="548"/>
      <c r="BW76" s="526"/>
      <c r="BX76" s="526"/>
      <c r="BY76" s="526"/>
      <c r="BZ76" s="526"/>
      <c r="CA76" s="526"/>
      <c r="CB76" s="526"/>
      <c r="CC76" s="526"/>
      <c r="CD76" s="526"/>
      <c r="CE76" s="526"/>
      <c r="CF76" s="526"/>
      <c r="CG76" s="526"/>
      <c r="CH76" s="526"/>
      <c r="CI76" s="526"/>
      <c r="CJ76" s="526"/>
      <c r="CK76" s="526"/>
      <c r="CL76" s="526"/>
      <c r="CM76" s="526"/>
      <c r="CN76" s="526"/>
      <c r="CO76" s="526"/>
      <c r="CP76" s="526"/>
      <c r="CQ76" s="526"/>
      <c r="CR76" s="526"/>
      <c r="CS76" s="526"/>
      <c r="CT76" s="526"/>
      <c r="CU76" s="526"/>
      <c r="CV76" s="524">
        <f t="shared" si="5"/>
        <v>0</v>
      </c>
      <c r="CW76" s="524"/>
      <c r="CX76" s="524"/>
      <c r="CY76" s="524"/>
      <c r="CZ76" s="524"/>
      <c r="DA76" s="524"/>
      <c r="DB76" s="524"/>
      <c r="DC76" s="524"/>
      <c r="DD76" s="524"/>
      <c r="DE76" s="525"/>
    </row>
    <row r="77" spans="1:121" s="2" customFormat="1" ht="23.25" customHeight="1">
      <c r="A77" s="538"/>
      <c r="B77" s="539"/>
      <c r="C77" s="539"/>
      <c r="D77" s="539"/>
      <c r="E77" s="539"/>
      <c r="F77" s="539"/>
      <c r="G77" s="539"/>
      <c r="H77" s="539"/>
      <c r="I77" s="539"/>
      <c r="J77" s="539"/>
      <c r="K77" s="539"/>
      <c r="L77" s="539"/>
      <c r="M77" s="539"/>
      <c r="N77" s="539"/>
      <c r="O77" s="539"/>
      <c r="P77" s="540"/>
      <c r="Q77" s="540"/>
      <c r="R77" s="540"/>
      <c r="S77" s="540"/>
      <c r="T77" s="540"/>
      <c r="U77" s="540"/>
      <c r="V77" s="540"/>
      <c r="W77" s="540"/>
      <c r="X77" s="540"/>
      <c r="Y77" s="540"/>
      <c r="Z77" s="540"/>
      <c r="AA77" s="540"/>
      <c r="AB77" s="540"/>
      <c r="AC77" s="540"/>
      <c r="AD77" s="541"/>
      <c r="AE77" s="541"/>
      <c r="AF77" s="541"/>
      <c r="AG77" s="542"/>
      <c r="AH77" s="542"/>
      <c r="AI77" s="542"/>
      <c r="AJ77" s="542"/>
      <c r="AK77" s="549"/>
      <c r="AL77" s="550"/>
      <c r="AM77" s="550"/>
      <c r="AN77" s="550"/>
      <c r="AO77" s="550"/>
      <c r="AP77" s="551"/>
      <c r="AQ77" s="524">
        <f t="shared" si="3"/>
        <v>0</v>
      </c>
      <c r="AR77" s="524"/>
      <c r="AS77" s="524"/>
      <c r="AT77" s="524"/>
      <c r="AU77" s="524"/>
      <c r="AV77" s="524"/>
      <c r="AW77" s="524"/>
      <c r="AX77" s="524"/>
      <c r="AY77" s="535"/>
      <c r="AZ77" s="536"/>
      <c r="BA77" s="536"/>
      <c r="BB77" s="536"/>
      <c r="BC77" s="536"/>
      <c r="BD77" s="536"/>
      <c r="BE77" s="536"/>
      <c r="BF77" s="537"/>
      <c r="BG77" s="526"/>
      <c r="BH77" s="526"/>
      <c r="BI77" s="526"/>
      <c r="BJ77" s="526"/>
      <c r="BK77" s="526"/>
      <c r="BL77" s="526"/>
      <c r="BM77" s="526"/>
      <c r="BN77" s="526"/>
      <c r="BO77" s="546">
        <f t="shared" si="4"/>
        <v>0</v>
      </c>
      <c r="BP77" s="547"/>
      <c r="BQ77" s="547"/>
      <c r="BR77" s="547"/>
      <c r="BS77" s="547"/>
      <c r="BT77" s="547"/>
      <c r="BU77" s="547"/>
      <c r="BV77" s="548"/>
      <c r="BW77" s="526"/>
      <c r="BX77" s="526"/>
      <c r="BY77" s="526"/>
      <c r="BZ77" s="526"/>
      <c r="CA77" s="526"/>
      <c r="CB77" s="526"/>
      <c r="CC77" s="526"/>
      <c r="CD77" s="526"/>
      <c r="CE77" s="526"/>
      <c r="CF77" s="526"/>
      <c r="CG77" s="526"/>
      <c r="CH77" s="526"/>
      <c r="CI77" s="526"/>
      <c r="CJ77" s="526"/>
      <c r="CK77" s="526"/>
      <c r="CL77" s="526"/>
      <c r="CM77" s="526"/>
      <c r="CN77" s="526"/>
      <c r="CO77" s="526"/>
      <c r="CP77" s="526"/>
      <c r="CQ77" s="526"/>
      <c r="CR77" s="526"/>
      <c r="CS77" s="526"/>
      <c r="CT77" s="526"/>
      <c r="CU77" s="526"/>
      <c r="CV77" s="524">
        <f t="shared" si="5"/>
        <v>0</v>
      </c>
      <c r="CW77" s="524"/>
      <c r="CX77" s="524"/>
      <c r="CY77" s="524"/>
      <c r="CZ77" s="524"/>
      <c r="DA77" s="524"/>
      <c r="DB77" s="524"/>
      <c r="DC77" s="524"/>
      <c r="DD77" s="524"/>
      <c r="DE77" s="525"/>
    </row>
    <row r="78" spans="1:121" s="2" customFormat="1" ht="23.25" customHeight="1">
      <c r="A78" s="538"/>
      <c r="B78" s="539"/>
      <c r="C78" s="539"/>
      <c r="D78" s="539"/>
      <c r="E78" s="539"/>
      <c r="F78" s="539"/>
      <c r="G78" s="539"/>
      <c r="H78" s="539"/>
      <c r="I78" s="539"/>
      <c r="J78" s="539"/>
      <c r="K78" s="539"/>
      <c r="L78" s="539"/>
      <c r="M78" s="539"/>
      <c r="N78" s="539"/>
      <c r="O78" s="539"/>
      <c r="P78" s="540"/>
      <c r="Q78" s="540"/>
      <c r="R78" s="540"/>
      <c r="S78" s="540"/>
      <c r="T78" s="540"/>
      <c r="U78" s="540"/>
      <c r="V78" s="540"/>
      <c r="W78" s="540"/>
      <c r="X78" s="540"/>
      <c r="Y78" s="540"/>
      <c r="Z78" s="540"/>
      <c r="AA78" s="540"/>
      <c r="AB78" s="540"/>
      <c r="AC78" s="540"/>
      <c r="AD78" s="541"/>
      <c r="AE78" s="541"/>
      <c r="AF78" s="541"/>
      <c r="AG78" s="542"/>
      <c r="AH78" s="542"/>
      <c r="AI78" s="542"/>
      <c r="AJ78" s="542"/>
      <c r="AK78" s="549"/>
      <c r="AL78" s="550"/>
      <c r="AM78" s="550"/>
      <c r="AN78" s="550"/>
      <c r="AO78" s="550"/>
      <c r="AP78" s="551"/>
      <c r="AQ78" s="524">
        <f t="shared" si="3"/>
        <v>0</v>
      </c>
      <c r="AR78" s="524"/>
      <c r="AS78" s="524"/>
      <c r="AT78" s="524"/>
      <c r="AU78" s="524"/>
      <c r="AV78" s="524"/>
      <c r="AW78" s="524"/>
      <c r="AX78" s="524"/>
      <c r="AY78" s="535"/>
      <c r="AZ78" s="536"/>
      <c r="BA78" s="536"/>
      <c r="BB78" s="536"/>
      <c r="BC78" s="536"/>
      <c r="BD78" s="536"/>
      <c r="BE78" s="536"/>
      <c r="BF78" s="537"/>
      <c r="BG78" s="526"/>
      <c r="BH78" s="526"/>
      <c r="BI78" s="526"/>
      <c r="BJ78" s="526"/>
      <c r="BK78" s="526"/>
      <c r="BL78" s="526"/>
      <c r="BM78" s="526"/>
      <c r="BN78" s="526"/>
      <c r="BO78" s="546">
        <f t="shared" si="4"/>
        <v>0</v>
      </c>
      <c r="BP78" s="547"/>
      <c r="BQ78" s="547"/>
      <c r="BR78" s="547"/>
      <c r="BS78" s="547"/>
      <c r="BT78" s="547"/>
      <c r="BU78" s="547"/>
      <c r="BV78" s="548"/>
      <c r="BW78" s="526"/>
      <c r="BX78" s="526"/>
      <c r="BY78" s="526"/>
      <c r="BZ78" s="526"/>
      <c r="CA78" s="526"/>
      <c r="CB78" s="526"/>
      <c r="CC78" s="526"/>
      <c r="CD78" s="526"/>
      <c r="CE78" s="526"/>
      <c r="CF78" s="526"/>
      <c r="CG78" s="526"/>
      <c r="CH78" s="526"/>
      <c r="CI78" s="526"/>
      <c r="CJ78" s="526"/>
      <c r="CK78" s="526"/>
      <c r="CL78" s="526"/>
      <c r="CM78" s="526"/>
      <c r="CN78" s="526"/>
      <c r="CO78" s="526"/>
      <c r="CP78" s="526"/>
      <c r="CQ78" s="526"/>
      <c r="CR78" s="526"/>
      <c r="CS78" s="526"/>
      <c r="CT78" s="526"/>
      <c r="CU78" s="526"/>
      <c r="CV78" s="524">
        <f t="shared" si="5"/>
        <v>0</v>
      </c>
      <c r="CW78" s="524"/>
      <c r="CX78" s="524"/>
      <c r="CY78" s="524"/>
      <c r="CZ78" s="524"/>
      <c r="DA78" s="524"/>
      <c r="DB78" s="524"/>
      <c r="DC78" s="524"/>
      <c r="DD78" s="524"/>
      <c r="DE78" s="525"/>
    </row>
    <row r="79" spans="1:121" s="2" customFormat="1" ht="23.25" customHeight="1">
      <c r="A79" s="555"/>
      <c r="B79" s="556"/>
      <c r="C79" s="556"/>
      <c r="D79" s="556"/>
      <c r="E79" s="556"/>
      <c r="F79" s="556"/>
      <c r="G79" s="556"/>
      <c r="H79" s="556"/>
      <c r="I79" s="556"/>
      <c r="J79" s="556"/>
      <c r="K79" s="556"/>
      <c r="L79" s="556"/>
      <c r="M79" s="556"/>
      <c r="N79" s="556"/>
      <c r="O79" s="557"/>
      <c r="P79" s="540"/>
      <c r="Q79" s="540"/>
      <c r="R79" s="540"/>
      <c r="S79" s="540"/>
      <c r="T79" s="540"/>
      <c r="U79" s="540"/>
      <c r="V79" s="540"/>
      <c r="W79" s="540"/>
      <c r="X79" s="540"/>
      <c r="Y79" s="540"/>
      <c r="Z79" s="540"/>
      <c r="AA79" s="540"/>
      <c r="AB79" s="540"/>
      <c r="AC79" s="540"/>
      <c r="AD79" s="541"/>
      <c r="AE79" s="541"/>
      <c r="AF79" s="541"/>
      <c r="AG79" s="542"/>
      <c r="AH79" s="542"/>
      <c r="AI79" s="542"/>
      <c r="AJ79" s="542"/>
      <c r="AK79" s="549"/>
      <c r="AL79" s="550"/>
      <c r="AM79" s="550"/>
      <c r="AN79" s="550"/>
      <c r="AO79" s="550"/>
      <c r="AP79" s="551"/>
      <c r="AQ79" s="524">
        <f t="shared" si="3"/>
        <v>0</v>
      </c>
      <c r="AR79" s="524"/>
      <c r="AS79" s="524"/>
      <c r="AT79" s="524"/>
      <c r="AU79" s="524"/>
      <c r="AV79" s="524"/>
      <c r="AW79" s="524"/>
      <c r="AX79" s="524"/>
      <c r="AY79" s="535"/>
      <c r="AZ79" s="536"/>
      <c r="BA79" s="536"/>
      <c r="BB79" s="536"/>
      <c r="BC79" s="536"/>
      <c r="BD79" s="536"/>
      <c r="BE79" s="536"/>
      <c r="BF79" s="537"/>
      <c r="BG79" s="526"/>
      <c r="BH79" s="526"/>
      <c r="BI79" s="526"/>
      <c r="BJ79" s="526"/>
      <c r="BK79" s="526"/>
      <c r="BL79" s="526"/>
      <c r="BM79" s="526"/>
      <c r="BN79" s="526"/>
      <c r="BO79" s="546">
        <f t="shared" si="4"/>
        <v>0</v>
      </c>
      <c r="BP79" s="547"/>
      <c r="BQ79" s="547"/>
      <c r="BR79" s="547"/>
      <c r="BS79" s="547"/>
      <c r="BT79" s="547"/>
      <c r="BU79" s="547"/>
      <c r="BV79" s="548"/>
      <c r="BW79" s="526"/>
      <c r="BX79" s="526"/>
      <c r="BY79" s="526"/>
      <c r="BZ79" s="526"/>
      <c r="CA79" s="526"/>
      <c r="CB79" s="526"/>
      <c r="CC79" s="526"/>
      <c r="CD79" s="526"/>
      <c r="CE79" s="526"/>
      <c r="CF79" s="526"/>
      <c r="CG79" s="526"/>
      <c r="CH79" s="526"/>
      <c r="CI79" s="526"/>
      <c r="CJ79" s="526"/>
      <c r="CK79" s="526"/>
      <c r="CL79" s="526"/>
      <c r="CM79" s="526"/>
      <c r="CN79" s="526"/>
      <c r="CO79" s="526"/>
      <c r="CP79" s="526"/>
      <c r="CQ79" s="526"/>
      <c r="CR79" s="526"/>
      <c r="CS79" s="526"/>
      <c r="CT79" s="526"/>
      <c r="CU79" s="526"/>
      <c r="CV79" s="524">
        <f t="shared" si="5"/>
        <v>0</v>
      </c>
      <c r="CW79" s="524"/>
      <c r="CX79" s="524"/>
      <c r="CY79" s="524"/>
      <c r="CZ79" s="524"/>
      <c r="DA79" s="524"/>
      <c r="DB79" s="524"/>
      <c r="DC79" s="524"/>
      <c r="DD79" s="524"/>
      <c r="DE79" s="525"/>
    </row>
    <row r="80" spans="1:121" s="2" customFormat="1" ht="23.25" customHeight="1">
      <c r="A80" s="555"/>
      <c r="B80" s="556"/>
      <c r="C80" s="556"/>
      <c r="D80" s="556"/>
      <c r="E80" s="556"/>
      <c r="F80" s="556"/>
      <c r="G80" s="556"/>
      <c r="H80" s="556"/>
      <c r="I80" s="556"/>
      <c r="J80" s="556"/>
      <c r="K80" s="556"/>
      <c r="L80" s="556"/>
      <c r="M80" s="556"/>
      <c r="N80" s="556"/>
      <c r="O80" s="557"/>
      <c r="P80" s="540"/>
      <c r="Q80" s="540"/>
      <c r="R80" s="540"/>
      <c r="S80" s="540"/>
      <c r="T80" s="540"/>
      <c r="U80" s="540"/>
      <c r="V80" s="540"/>
      <c r="W80" s="540"/>
      <c r="X80" s="540"/>
      <c r="Y80" s="540"/>
      <c r="Z80" s="540"/>
      <c r="AA80" s="540"/>
      <c r="AB80" s="540"/>
      <c r="AC80" s="540"/>
      <c r="AD80" s="541"/>
      <c r="AE80" s="541"/>
      <c r="AF80" s="541"/>
      <c r="AG80" s="542"/>
      <c r="AH80" s="542"/>
      <c r="AI80" s="542"/>
      <c r="AJ80" s="542"/>
      <c r="AK80" s="549"/>
      <c r="AL80" s="550"/>
      <c r="AM80" s="550"/>
      <c r="AN80" s="550"/>
      <c r="AO80" s="550"/>
      <c r="AP80" s="551"/>
      <c r="AQ80" s="524">
        <f t="shared" si="3"/>
        <v>0</v>
      </c>
      <c r="AR80" s="524"/>
      <c r="AS80" s="524"/>
      <c r="AT80" s="524"/>
      <c r="AU80" s="524"/>
      <c r="AV80" s="524"/>
      <c r="AW80" s="524"/>
      <c r="AX80" s="524"/>
      <c r="AY80" s="535"/>
      <c r="AZ80" s="536"/>
      <c r="BA80" s="536"/>
      <c r="BB80" s="536"/>
      <c r="BC80" s="536"/>
      <c r="BD80" s="536"/>
      <c r="BE80" s="536"/>
      <c r="BF80" s="537"/>
      <c r="BG80" s="526"/>
      <c r="BH80" s="526"/>
      <c r="BI80" s="526"/>
      <c r="BJ80" s="526"/>
      <c r="BK80" s="526"/>
      <c r="BL80" s="526"/>
      <c r="BM80" s="526"/>
      <c r="BN80" s="526"/>
      <c r="BO80" s="546">
        <f t="shared" si="4"/>
        <v>0</v>
      </c>
      <c r="BP80" s="547"/>
      <c r="BQ80" s="547"/>
      <c r="BR80" s="547"/>
      <c r="BS80" s="547"/>
      <c r="BT80" s="547"/>
      <c r="BU80" s="547"/>
      <c r="BV80" s="548"/>
      <c r="BW80" s="526"/>
      <c r="BX80" s="526"/>
      <c r="BY80" s="526"/>
      <c r="BZ80" s="526"/>
      <c r="CA80" s="526"/>
      <c r="CB80" s="526"/>
      <c r="CC80" s="526"/>
      <c r="CD80" s="526"/>
      <c r="CE80" s="526"/>
      <c r="CF80" s="526"/>
      <c r="CG80" s="526"/>
      <c r="CH80" s="526"/>
      <c r="CI80" s="526"/>
      <c r="CJ80" s="526"/>
      <c r="CK80" s="526"/>
      <c r="CL80" s="526"/>
      <c r="CM80" s="526"/>
      <c r="CN80" s="526"/>
      <c r="CO80" s="526"/>
      <c r="CP80" s="526"/>
      <c r="CQ80" s="526"/>
      <c r="CR80" s="526"/>
      <c r="CS80" s="526"/>
      <c r="CT80" s="526"/>
      <c r="CU80" s="526"/>
      <c r="CV80" s="524">
        <f t="shared" si="5"/>
        <v>0</v>
      </c>
      <c r="CW80" s="524"/>
      <c r="CX80" s="524"/>
      <c r="CY80" s="524"/>
      <c r="CZ80" s="524"/>
      <c r="DA80" s="524"/>
      <c r="DB80" s="524"/>
      <c r="DC80" s="524"/>
      <c r="DD80" s="524"/>
      <c r="DE80" s="525"/>
    </row>
    <row r="81" spans="1:109" s="2" customFormat="1" ht="23.25" customHeight="1">
      <c r="A81" s="555"/>
      <c r="B81" s="556"/>
      <c r="C81" s="556"/>
      <c r="D81" s="556"/>
      <c r="E81" s="556"/>
      <c r="F81" s="556"/>
      <c r="G81" s="556"/>
      <c r="H81" s="556"/>
      <c r="I81" s="556"/>
      <c r="J81" s="556"/>
      <c r="K81" s="556"/>
      <c r="L81" s="556"/>
      <c r="M81" s="556"/>
      <c r="N81" s="556"/>
      <c r="O81" s="557"/>
      <c r="P81" s="540"/>
      <c r="Q81" s="540"/>
      <c r="R81" s="540"/>
      <c r="S81" s="540"/>
      <c r="T81" s="540"/>
      <c r="U81" s="540"/>
      <c r="V81" s="540"/>
      <c r="W81" s="540"/>
      <c r="X81" s="540"/>
      <c r="Y81" s="540"/>
      <c r="Z81" s="540"/>
      <c r="AA81" s="540"/>
      <c r="AB81" s="540"/>
      <c r="AC81" s="540"/>
      <c r="AD81" s="541"/>
      <c r="AE81" s="541"/>
      <c r="AF81" s="541"/>
      <c r="AG81" s="542"/>
      <c r="AH81" s="542"/>
      <c r="AI81" s="542"/>
      <c r="AJ81" s="542"/>
      <c r="AK81" s="549"/>
      <c r="AL81" s="550"/>
      <c r="AM81" s="550"/>
      <c r="AN81" s="550"/>
      <c r="AO81" s="550"/>
      <c r="AP81" s="551"/>
      <c r="AQ81" s="524">
        <f t="shared" si="3"/>
        <v>0</v>
      </c>
      <c r="AR81" s="524"/>
      <c r="AS81" s="524"/>
      <c r="AT81" s="524"/>
      <c r="AU81" s="524"/>
      <c r="AV81" s="524"/>
      <c r="AW81" s="524"/>
      <c r="AX81" s="524"/>
      <c r="AY81" s="535"/>
      <c r="AZ81" s="536"/>
      <c r="BA81" s="536"/>
      <c r="BB81" s="536"/>
      <c r="BC81" s="536"/>
      <c r="BD81" s="536"/>
      <c r="BE81" s="536"/>
      <c r="BF81" s="537"/>
      <c r="BG81" s="526"/>
      <c r="BH81" s="526"/>
      <c r="BI81" s="526"/>
      <c r="BJ81" s="526"/>
      <c r="BK81" s="526"/>
      <c r="BL81" s="526"/>
      <c r="BM81" s="526"/>
      <c r="BN81" s="526"/>
      <c r="BO81" s="546">
        <f t="shared" si="4"/>
        <v>0</v>
      </c>
      <c r="BP81" s="547"/>
      <c r="BQ81" s="547"/>
      <c r="BR81" s="547"/>
      <c r="BS81" s="547"/>
      <c r="BT81" s="547"/>
      <c r="BU81" s="547"/>
      <c r="BV81" s="548"/>
      <c r="BW81" s="526"/>
      <c r="BX81" s="526"/>
      <c r="BY81" s="526"/>
      <c r="BZ81" s="526"/>
      <c r="CA81" s="526"/>
      <c r="CB81" s="526"/>
      <c r="CC81" s="526"/>
      <c r="CD81" s="526"/>
      <c r="CE81" s="526"/>
      <c r="CF81" s="526"/>
      <c r="CG81" s="526"/>
      <c r="CH81" s="526"/>
      <c r="CI81" s="526"/>
      <c r="CJ81" s="526"/>
      <c r="CK81" s="526"/>
      <c r="CL81" s="526"/>
      <c r="CM81" s="526"/>
      <c r="CN81" s="526"/>
      <c r="CO81" s="526"/>
      <c r="CP81" s="526"/>
      <c r="CQ81" s="526"/>
      <c r="CR81" s="526"/>
      <c r="CS81" s="526"/>
      <c r="CT81" s="526"/>
      <c r="CU81" s="526"/>
      <c r="CV81" s="524">
        <f t="shared" si="5"/>
        <v>0</v>
      </c>
      <c r="CW81" s="524"/>
      <c r="CX81" s="524"/>
      <c r="CY81" s="524"/>
      <c r="CZ81" s="524"/>
      <c r="DA81" s="524"/>
      <c r="DB81" s="524"/>
      <c r="DC81" s="524"/>
      <c r="DD81" s="524"/>
      <c r="DE81" s="525"/>
    </row>
    <row r="82" spans="1:109" s="2" customFormat="1" ht="23.25" customHeight="1">
      <c r="A82" s="538"/>
      <c r="B82" s="539"/>
      <c r="C82" s="539"/>
      <c r="D82" s="539"/>
      <c r="E82" s="539"/>
      <c r="F82" s="539"/>
      <c r="G82" s="539"/>
      <c r="H82" s="539"/>
      <c r="I82" s="539"/>
      <c r="J82" s="539"/>
      <c r="K82" s="539"/>
      <c r="L82" s="539"/>
      <c r="M82" s="539"/>
      <c r="N82" s="539"/>
      <c r="O82" s="539"/>
      <c r="P82" s="540"/>
      <c r="Q82" s="540"/>
      <c r="R82" s="540"/>
      <c r="S82" s="540"/>
      <c r="T82" s="540"/>
      <c r="U82" s="540"/>
      <c r="V82" s="540"/>
      <c r="W82" s="540"/>
      <c r="X82" s="540"/>
      <c r="Y82" s="540"/>
      <c r="Z82" s="540"/>
      <c r="AA82" s="540"/>
      <c r="AB82" s="540"/>
      <c r="AC82" s="540"/>
      <c r="AD82" s="541"/>
      <c r="AE82" s="541"/>
      <c r="AF82" s="541"/>
      <c r="AG82" s="542"/>
      <c r="AH82" s="542"/>
      <c r="AI82" s="542"/>
      <c r="AJ82" s="542"/>
      <c r="AK82" s="549"/>
      <c r="AL82" s="550"/>
      <c r="AM82" s="550"/>
      <c r="AN82" s="550"/>
      <c r="AO82" s="550"/>
      <c r="AP82" s="551"/>
      <c r="AQ82" s="524">
        <f t="shared" si="3"/>
        <v>0</v>
      </c>
      <c r="AR82" s="524"/>
      <c r="AS82" s="524"/>
      <c r="AT82" s="524"/>
      <c r="AU82" s="524"/>
      <c r="AV82" s="524"/>
      <c r="AW82" s="524"/>
      <c r="AX82" s="524"/>
      <c r="AY82" s="535"/>
      <c r="AZ82" s="536"/>
      <c r="BA82" s="536"/>
      <c r="BB82" s="536"/>
      <c r="BC82" s="536"/>
      <c r="BD82" s="536"/>
      <c r="BE82" s="536"/>
      <c r="BF82" s="537"/>
      <c r="BG82" s="526"/>
      <c r="BH82" s="526"/>
      <c r="BI82" s="526"/>
      <c r="BJ82" s="526"/>
      <c r="BK82" s="526"/>
      <c r="BL82" s="526"/>
      <c r="BM82" s="526"/>
      <c r="BN82" s="526"/>
      <c r="BO82" s="546">
        <f t="shared" si="4"/>
        <v>0</v>
      </c>
      <c r="BP82" s="547"/>
      <c r="BQ82" s="547"/>
      <c r="BR82" s="547"/>
      <c r="BS82" s="547"/>
      <c r="BT82" s="547"/>
      <c r="BU82" s="547"/>
      <c r="BV82" s="548"/>
      <c r="BW82" s="526"/>
      <c r="BX82" s="526"/>
      <c r="BY82" s="526"/>
      <c r="BZ82" s="526"/>
      <c r="CA82" s="526"/>
      <c r="CB82" s="526"/>
      <c r="CC82" s="526"/>
      <c r="CD82" s="526"/>
      <c r="CE82" s="526"/>
      <c r="CF82" s="526"/>
      <c r="CG82" s="526"/>
      <c r="CH82" s="526"/>
      <c r="CI82" s="526"/>
      <c r="CJ82" s="526"/>
      <c r="CK82" s="526"/>
      <c r="CL82" s="526"/>
      <c r="CM82" s="526"/>
      <c r="CN82" s="526"/>
      <c r="CO82" s="526"/>
      <c r="CP82" s="526"/>
      <c r="CQ82" s="526"/>
      <c r="CR82" s="526"/>
      <c r="CS82" s="526"/>
      <c r="CT82" s="526"/>
      <c r="CU82" s="526"/>
      <c r="CV82" s="524">
        <f t="shared" si="5"/>
        <v>0</v>
      </c>
      <c r="CW82" s="524"/>
      <c r="CX82" s="524"/>
      <c r="CY82" s="524"/>
      <c r="CZ82" s="524"/>
      <c r="DA82" s="524"/>
      <c r="DB82" s="524"/>
      <c r="DC82" s="524"/>
      <c r="DD82" s="524"/>
      <c r="DE82" s="525"/>
    </row>
    <row r="83" spans="1:109" s="2" customFormat="1" ht="23.25" customHeight="1">
      <c r="A83" s="538"/>
      <c r="B83" s="539"/>
      <c r="C83" s="539"/>
      <c r="D83" s="539"/>
      <c r="E83" s="539"/>
      <c r="F83" s="539"/>
      <c r="G83" s="539"/>
      <c r="H83" s="539"/>
      <c r="I83" s="539"/>
      <c r="J83" s="539"/>
      <c r="K83" s="539"/>
      <c r="L83" s="539"/>
      <c r="M83" s="539"/>
      <c r="N83" s="539"/>
      <c r="O83" s="539"/>
      <c r="P83" s="540"/>
      <c r="Q83" s="540"/>
      <c r="R83" s="540"/>
      <c r="S83" s="540"/>
      <c r="T83" s="540"/>
      <c r="U83" s="540"/>
      <c r="V83" s="540"/>
      <c r="W83" s="540"/>
      <c r="X83" s="540"/>
      <c r="Y83" s="540"/>
      <c r="Z83" s="540"/>
      <c r="AA83" s="540"/>
      <c r="AB83" s="540"/>
      <c r="AC83" s="540"/>
      <c r="AD83" s="541"/>
      <c r="AE83" s="541"/>
      <c r="AF83" s="541"/>
      <c r="AG83" s="542"/>
      <c r="AH83" s="542"/>
      <c r="AI83" s="542"/>
      <c r="AJ83" s="542"/>
      <c r="AK83" s="549"/>
      <c r="AL83" s="550"/>
      <c r="AM83" s="550"/>
      <c r="AN83" s="550"/>
      <c r="AO83" s="550"/>
      <c r="AP83" s="551"/>
      <c r="AQ83" s="524">
        <f>AG83*AK83*12</f>
        <v>0</v>
      </c>
      <c r="AR83" s="524"/>
      <c r="AS83" s="524"/>
      <c r="AT83" s="524"/>
      <c r="AU83" s="524"/>
      <c r="AV83" s="524"/>
      <c r="AW83" s="524"/>
      <c r="AX83" s="524"/>
      <c r="AY83" s="535"/>
      <c r="AZ83" s="536"/>
      <c r="BA83" s="536"/>
      <c r="BB83" s="536"/>
      <c r="BC83" s="536"/>
      <c r="BD83" s="536"/>
      <c r="BE83" s="536"/>
      <c r="BF83" s="537"/>
      <c r="BG83" s="526"/>
      <c r="BH83" s="526"/>
      <c r="BI83" s="526"/>
      <c r="BJ83" s="526"/>
      <c r="BK83" s="526"/>
      <c r="BL83" s="526"/>
      <c r="BM83" s="526"/>
      <c r="BN83" s="526"/>
      <c r="BO83" s="546">
        <f t="shared" si="4"/>
        <v>0</v>
      </c>
      <c r="BP83" s="547"/>
      <c r="BQ83" s="547"/>
      <c r="BR83" s="547"/>
      <c r="BS83" s="547"/>
      <c r="BT83" s="547"/>
      <c r="BU83" s="547"/>
      <c r="BV83" s="548"/>
      <c r="BW83" s="526"/>
      <c r="BX83" s="526"/>
      <c r="BY83" s="526"/>
      <c r="BZ83" s="526"/>
      <c r="CA83" s="526"/>
      <c r="CB83" s="526"/>
      <c r="CC83" s="526"/>
      <c r="CD83" s="526"/>
      <c r="CE83" s="526"/>
      <c r="CF83" s="526"/>
      <c r="CG83" s="526"/>
      <c r="CH83" s="526"/>
      <c r="CI83" s="526"/>
      <c r="CJ83" s="526"/>
      <c r="CK83" s="526"/>
      <c r="CL83" s="526"/>
      <c r="CM83" s="526"/>
      <c r="CN83" s="526"/>
      <c r="CO83" s="526"/>
      <c r="CP83" s="526"/>
      <c r="CQ83" s="526"/>
      <c r="CR83" s="526"/>
      <c r="CS83" s="526"/>
      <c r="CT83" s="526"/>
      <c r="CU83" s="526"/>
      <c r="CV83" s="524">
        <f>SUM(AQ83:CU83)</f>
        <v>0</v>
      </c>
      <c r="CW83" s="524"/>
      <c r="CX83" s="524"/>
      <c r="CY83" s="524"/>
      <c r="CZ83" s="524"/>
      <c r="DA83" s="524"/>
      <c r="DB83" s="524"/>
      <c r="DC83" s="524"/>
      <c r="DD83" s="524"/>
      <c r="DE83" s="525"/>
    </row>
    <row r="84" spans="1:109" s="2" customFormat="1" ht="23.25" customHeight="1">
      <c r="A84" s="538"/>
      <c r="B84" s="539"/>
      <c r="C84" s="539"/>
      <c r="D84" s="539"/>
      <c r="E84" s="539"/>
      <c r="F84" s="539"/>
      <c r="G84" s="539"/>
      <c r="H84" s="539"/>
      <c r="I84" s="539"/>
      <c r="J84" s="539"/>
      <c r="K84" s="539"/>
      <c r="L84" s="539"/>
      <c r="M84" s="539"/>
      <c r="N84" s="539"/>
      <c r="O84" s="539"/>
      <c r="P84" s="540"/>
      <c r="Q84" s="540"/>
      <c r="R84" s="540"/>
      <c r="S84" s="540"/>
      <c r="T84" s="540"/>
      <c r="U84" s="540"/>
      <c r="V84" s="540"/>
      <c r="W84" s="540"/>
      <c r="X84" s="540"/>
      <c r="Y84" s="540"/>
      <c r="Z84" s="540"/>
      <c r="AA84" s="540"/>
      <c r="AB84" s="540"/>
      <c r="AC84" s="540"/>
      <c r="AD84" s="541"/>
      <c r="AE84" s="541"/>
      <c r="AF84" s="541"/>
      <c r="AG84" s="542"/>
      <c r="AH84" s="542"/>
      <c r="AI84" s="542"/>
      <c r="AJ84" s="542"/>
      <c r="AK84" s="549"/>
      <c r="AL84" s="550"/>
      <c r="AM84" s="550"/>
      <c r="AN84" s="550"/>
      <c r="AO84" s="550"/>
      <c r="AP84" s="551"/>
      <c r="AQ84" s="524">
        <f t="shared" si="3"/>
        <v>0</v>
      </c>
      <c r="AR84" s="524"/>
      <c r="AS84" s="524"/>
      <c r="AT84" s="524"/>
      <c r="AU84" s="524"/>
      <c r="AV84" s="524"/>
      <c r="AW84" s="524"/>
      <c r="AX84" s="524"/>
      <c r="AY84" s="535"/>
      <c r="AZ84" s="536"/>
      <c r="BA84" s="536"/>
      <c r="BB84" s="536"/>
      <c r="BC84" s="536"/>
      <c r="BD84" s="536"/>
      <c r="BE84" s="536"/>
      <c r="BF84" s="537"/>
      <c r="BG84" s="526"/>
      <c r="BH84" s="526"/>
      <c r="BI84" s="526"/>
      <c r="BJ84" s="526"/>
      <c r="BK84" s="526"/>
      <c r="BL84" s="526"/>
      <c r="BM84" s="526"/>
      <c r="BN84" s="526"/>
      <c r="BO84" s="546">
        <f t="shared" si="4"/>
        <v>0</v>
      </c>
      <c r="BP84" s="547"/>
      <c r="BQ84" s="547"/>
      <c r="BR84" s="547"/>
      <c r="BS84" s="547"/>
      <c r="BT84" s="547"/>
      <c r="BU84" s="547"/>
      <c r="BV84" s="548"/>
      <c r="BW84" s="526"/>
      <c r="BX84" s="526"/>
      <c r="BY84" s="526"/>
      <c r="BZ84" s="526"/>
      <c r="CA84" s="526"/>
      <c r="CB84" s="526"/>
      <c r="CC84" s="526"/>
      <c r="CD84" s="526"/>
      <c r="CE84" s="526"/>
      <c r="CF84" s="526"/>
      <c r="CG84" s="526"/>
      <c r="CH84" s="526"/>
      <c r="CI84" s="526"/>
      <c r="CJ84" s="526"/>
      <c r="CK84" s="526"/>
      <c r="CL84" s="526"/>
      <c r="CM84" s="526"/>
      <c r="CN84" s="526"/>
      <c r="CO84" s="526"/>
      <c r="CP84" s="526"/>
      <c r="CQ84" s="526"/>
      <c r="CR84" s="526"/>
      <c r="CS84" s="526"/>
      <c r="CT84" s="526"/>
      <c r="CU84" s="526"/>
      <c r="CV84" s="524">
        <f t="shared" si="5"/>
        <v>0</v>
      </c>
      <c r="CW84" s="524"/>
      <c r="CX84" s="524"/>
      <c r="CY84" s="524"/>
      <c r="CZ84" s="524"/>
      <c r="DA84" s="524"/>
      <c r="DB84" s="524"/>
      <c r="DC84" s="524"/>
      <c r="DD84" s="524"/>
      <c r="DE84" s="525"/>
    </row>
    <row r="85" spans="1:109" s="2" customFormat="1" ht="23.25" customHeight="1">
      <c r="A85" s="538"/>
      <c r="B85" s="539"/>
      <c r="C85" s="539"/>
      <c r="D85" s="539"/>
      <c r="E85" s="539"/>
      <c r="F85" s="539"/>
      <c r="G85" s="539"/>
      <c r="H85" s="539"/>
      <c r="I85" s="539"/>
      <c r="J85" s="539"/>
      <c r="K85" s="539"/>
      <c r="L85" s="539"/>
      <c r="M85" s="539"/>
      <c r="N85" s="539"/>
      <c r="O85" s="539"/>
      <c r="P85" s="540"/>
      <c r="Q85" s="540"/>
      <c r="R85" s="540"/>
      <c r="S85" s="540"/>
      <c r="T85" s="540"/>
      <c r="U85" s="540"/>
      <c r="V85" s="540"/>
      <c r="W85" s="540"/>
      <c r="X85" s="540"/>
      <c r="Y85" s="540"/>
      <c r="Z85" s="540"/>
      <c r="AA85" s="540"/>
      <c r="AB85" s="540"/>
      <c r="AC85" s="540"/>
      <c r="AD85" s="541"/>
      <c r="AE85" s="541"/>
      <c r="AF85" s="541"/>
      <c r="AG85" s="542"/>
      <c r="AH85" s="542"/>
      <c r="AI85" s="542"/>
      <c r="AJ85" s="542"/>
      <c r="AK85" s="549"/>
      <c r="AL85" s="550"/>
      <c r="AM85" s="550"/>
      <c r="AN85" s="550"/>
      <c r="AO85" s="550"/>
      <c r="AP85" s="551"/>
      <c r="AQ85" s="524">
        <f t="shared" si="3"/>
        <v>0</v>
      </c>
      <c r="AR85" s="524"/>
      <c r="AS85" s="524"/>
      <c r="AT85" s="524"/>
      <c r="AU85" s="524"/>
      <c r="AV85" s="524"/>
      <c r="AW85" s="524"/>
      <c r="AX85" s="524"/>
      <c r="AY85" s="535"/>
      <c r="AZ85" s="536"/>
      <c r="BA85" s="536"/>
      <c r="BB85" s="536"/>
      <c r="BC85" s="536"/>
      <c r="BD85" s="536"/>
      <c r="BE85" s="536"/>
      <c r="BF85" s="537"/>
      <c r="BG85" s="526"/>
      <c r="BH85" s="526"/>
      <c r="BI85" s="526"/>
      <c r="BJ85" s="526"/>
      <c r="BK85" s="526"/>
      <c r="BL85" s="526"/>
      <c r="BM85" s="526"/>
      <c r="BN85" s="526"/>
      <c r="BO85" s="546">
        <f t="shared" si="4"/>
        <v>0</v>
      </c>
      <c r="BP85" s="547"/>
      <c r="BQ85" s="547"/>
      <c r="BR85" s="547"/>
      <c r="BS85" s="547"/>
      <c r="BT85" s="547"/>
      <c r="BU85" s="547"/>
      <c r="BV85" s="548"/>
      <c r="BW85" s="526"/>
      <c r="BX85" s="526"/>
      <c r="BY85" s="526"/>
      <c r="BZ85" s="526"/>
      <c r="CA85" s="526"/>
      <c r="CB85" s="526"/>
      <c r="CC85" s="526"/>
      <c r="CD85" s="526"/>
      <c r="CE85" s="526"/>
      <c r="CF85" s="526"/>
      <c r="CG85" s="526"/>
      <c r="CH85" s="526"/>
      <c r="CI85" s="526"/>
      <c r="CJ85" s="526"/>
      <c r="CK85" s="526"/>
      <c r="CL85" s="526"/>
      <c r="CM85" s="526"/>
      <c r="CN85" s="526"/>
      <c r="CO85" s="526"/>
      <c r="CP85" s="526"/>
      <c r="CQ85" s="526"/>
      <c r="CR85" s="526"/>
      <c r="CS85" s="526"/>
      <c r="CT85" s="526"/>
      <c r="CU85" s="526"/>
      <c r="CV85" s="524">
        <f t="shared" si="5"/>
        <v>0</v>
      </c>
      <c r="CW85" s="524"/>
      <c r="CX85" s="524"/>
      <c r="CY85" s="524"/>
      <c r="CZ85" s="524"/>
      <c r="DA85" s="524"/>
      <c r="DB85" s="524"/>
      <c r="DC85" s="524"/>
      <c r="DD85" s="524"/>
      <c r="DE85" s="525"/>
    </row>
    <row r="86" spans="1:109" s="2" customFormat="1" ht="23.25" customHeight="1">
      <c r="A86" s="555"/>
      <c r="B86" s="556"/>
      <c r="C86" s="556"/>
      <c r="D86" s="556"/>
      <c r="E86" s="556"/>
      <c r="F86" s="556"/>
      <c r="G86" s="556"/>
      <c r="H86" s="556"/>
      <c r="I86" s="556"/>
      <c r="J86" s="556"/>
      <c r="K86" s="556"/>
      <c r="L86" s="556"/>
      <c r="M86" s="556"/>
      <c r="N86" s="556"/>
      <c r="O86" s="557"/>
      <c r="P86" s="558"/>
      <c r="Q86" s="558"/>
      <c r="R86" s="558"/>
      <c r="S86" s="558"/>
      <c r="T86" s="558"/>
      <c r="U86" s="558"/>
      <c r="V86" s="558"/>
      <c r="W86" s="558"/>
      <c r="X86" s="558"/>
      <c r="Y86" s="558"/>
      <c r="Z86" s="558"/>
      <c r="AA86" s="558"/>
      <c r="AB86" s="558"/>
      <c r="AC86" s="558"/>
      <c r="AD86" s="541"/>
      <c r="AE86" s="541"/>
      <c r="AF86" s="541"/>
      <c r="AG86" s="542"/>
      <c r="AH86" s="542"/>
      <c r="AI86" s="542"/>
      <c r="AJ86" s="542"/>
      <c r="AK86" s="549"/>
      <c r="AL86" s="550"/>
      <c r="AM86" s="550"/>
      <c r="AN86" s="550"/>
      <c r="AO86" s="550"/>
      <c r="AP86" s="551"/>
      <c r="AQ86" s="553">
        <f t="shared" si="3"/>
        <v>0</v>
      </c>
      <c r="AR86" s="553"/>
      <c r="AS86" s="553"/>
      <c r="AT86" s="553"/>
      <c r="AU86" s="553"/>
      <c r="AV86" s="553"/>
      <c r="AW86" s="553"/>
      <c r="AX86" s="553"/>
      <c r="AY86" s="535"/>
      <c r="AZ86" s="536"/>
      <c r="BA86" s="536"/>
      <c r="BB86" s="536"/>
      <c r="BC86" s="536"/>
      <c r="BD86" s="536"/>
      <c r="BE86" s="536"/>
      <c r="BF86" s="537"/>
      <c r="BG86" s="552"/>
      <c r="BH86" s="552"/>
      <c r="BI86" s="552"/>
      <c r="BJ86" s="552"/>
      <c r="BK86" s="552"/>
      <c r="BL86" s="552"/>
      <c r="BM86" s="552"/>
      <c r="BN86" s="552"/>
      <c r="BO86" s="546">
        <f t="shared" si="4"/>
        <v>0</v>
      </c>
      <c r="BP86" s="547"/>
      <c r="BQ86" s="547"/>
      <c r="BR86" s="547"/>
      <c r="BS86" s="547"/>
      <c r="BT86" s="547"/>
      <c r="BU86" s="547"/>
      <c r="BV86" s="548"/>
      <c r="BW86" s="552"/>
      <c r="BX86" s="552"/>
      <c r="BY86" s="552"/>
      <c r="BZ86" s="552"/>
      <c r="CA86" s="552"/>
      <c r="CB86" s="552"/>
      <c r="CC86" s="552"/>
      <c r="CD86" s="552"/>
      <c r="CE86" s="552"/>
      <c r="CF86" s="552"/>
      <c r="CG86" s="552"/>
      <c r="CH86" s="552"/>
      <c r="CI86" s="552"/>
      <c r="CJ86" s="552"/>
      <c r="CK86" s="552"/>
      <c r="CL86" s="552"/>
      <c r="CM86" s="552"/>
      <c r="CN86" s="552"/>
      <c r="CO86" s="552"/>
      <c r="CP86" s="552"/>
      <c r="CQ86" s="552"/>
      <c r="CR86" s="552"/>
      <c r="CS86" s="552"/>
      <c r="CT86" s="552"/>
      <c r="CU86" s="552"/>
      <c r="CV86" s="553">
        <f t="shared" si="5"/>
        <v>0</v>
      </c>
      <c r="CW86" s="553"/>
      <c r="CX86" s="553"/>
      <c r="CY86" s="553"/>
      <c r="CZ86" s="553"/>
      <c r="DA86" s="553"/>
      <c r="DB86" s="553"/>
      <c r="DC86" s="553"/>
      <c r="DD86" s="553"/>
      <c r="DE86" s="554"/>
    </row>
    <row r="87" spans="1:109" s="2" customFormat="1" ht="23.25" customHeight="1">
      <c r="A87" s="538"/>
      <c r="B87" s="539"/>
      <c r="C87" s="539"/>
      <c r="D87" s="539"/>
      <c r="E87" s="539"/>
      <c r="F87" s="539"/>
      <c r="G87" s="539"/>
      <c r="H87" s="539"/>
      <c r="I87" s="539"/>
      <c r="J87" s="539"/>
      <c r="K87" s="539"/>
      <c r="L87" s="539"/>
      <c r="M87" s="539"/>
      <c r="N87" s="539"/>
      <c r="O87" s="539"/>
      <c r="P87" s="540"/>
      <c r="Q87" s="540"/>
      <c r="R87" s="540"/>
      <c r="S87" s="540"/>
      <c r="T87" s="540"/>
      <c r="U87" s="540"/>
      <c r="V87" s="540"/>
      <c r="W87" s="540"/>
      <c r="X87" s="540"/>
      <c r="Y87" s="540"/>
      <c r="Z87" s="540"/>
      <c r="AA87" s="540"/>
      <c r="AB87" s="540"/>
      <c r="AC87" s="540"/>
      <c r="AD87" s="541"/>
      <c r="AE87" s="541"/>
      <c r="AF87" s="541"/>
      <c r="AG87" s="542"/>
      <c r="AH87" s="542"/>
      <c r="AI87" s="542"/>
      <c r="AJ87" s="542"/>
      <c r="AK87" s="549"/>
      <c r="AL87" s="550"/>
      <c r="AM87" s="550"/>
      <c r="AN87" s="550"/>
      <c r="AO87" s="550"/>
      <c r="AP87" s="551"/>
      <c r="AQ87" s="524">
        <f t="shared" si="3"/>
        <v>0</v>
      </c>
      <c r="AR87" s="524"/>
      <c r="AS87" s="524"/>
      <c r="AT87" s="524"/>
      <c r="AU87" s="524"/>
      <c r="AV87" s="524"/>
      <c r="AW87" s="524"/>
      <c r="AX87" s="524"/>
      <c r="AY87" s="535"/>
      <c r="AZ87" s="536"/>
      <c r="BA87" s="536"/>
      <c r="BB87" s="536"/>
      <c r="BC87" s="536"/>
      <c r="BD87" s="536"/>
      <c r="BE87" s="536"/>
      <c r="BF87" s="537"/>
      <c r="BG87" s="526"/>
      <c r="BH87" s="526"/>
      <c r="BI87" s="526"/>
      <c r="BJ87" s="526"/>
      <c r="BK87" s="526"/>
      <c r="BL87" s="526"/>
      <c r="BM87" s="526"/>
      <c r="BN87" s="526"/>
      <c r="BO87" s="546">
        <f t="shared" si="4"/>
        <v>0</v>
      </c>
      <c r="BP87" s="547"/>
      <c r="BQ87" s="547"/>
      <c r="BR87" s="547"/>
      <c r="BS87" s="547"/>
      <c r="BT87" s="547"/>
      <c r="BU87" s="547"/>
      <c r="BV87" s="548"/>
      <c r="BW87" s="526"/>
      <c r="BX87" s="526"/>
      <c r="BY87" s="526"/>
      <c r="BZ87" s="526"/>
      <c r="CA87" s="526"/>
      <c r="CB87" s="526"/>
      <c r="CC87" s="526"/>
      <c r="CD87" s="526"/>
      <c r="CE87" s="526"/>
      <c r="CF87" s="526"/>
      <c r="CG87" s="526"/>
      <c r="CH87" s="526"/>
      <c r="CI87" s="526"/>
      <c r="CJ87" s="526"/>
      <c r="CK87" s="526"/>
      <c r="CL87" s="526"/>
      <c r="CM87" s="526"/>
      <c r="CN87" s="526"/>
      <c r="CO87" s="526"/>
      <c r="CP87" s="526"/>
      <c r="CQ87" s="526"/>
      <c r="CR87" s="526"/>
      <c r="CS87" s="526"/>
      <c r="CT87" s="526"/>
      <c r="CU87" s="526"/>
      <c r="CV87" s="524">
        <f t="shared" si="5"/>
        <v>0</v>
      </c>
      <c r="CW87" s="524"/>
      <c r="CX87" s="524"/>
      <c r="CY87" s="524"/>
      <c r="CZ87" s="524"/>
      <c r="DA87" s="524"/>
      <c r="DB87" s="524"/>
      <c r="DC87" s="524"/>
      <c r="DD87" s="524"/>
      <c r="DE87" s="525"/>
    </row>
    <row r="88" spans="1:109" s="2" customFormat="1" ht="23.25" customHeight="1">
      <c r="A88" s="538"/>
      <c r="B88" s="539"/>
      <c r="C88" s="539"/>
      <c r="D88" s="539"/>
      <c r="E88" s="539"/>
      <c r="F88" s="539"/>
      <c r="G88" s="539"/>
      <c r="H88" s="539"/>
      <c r="I88" s="539"/>
      <c r="J88" s="539"/>
      <c r="K88" s="539"/>
      <c r="L88" s="539"/>
      <c r="M88" s="539"/>
      <c r="N88" s="539"/>
      <c r="O88" s="539"/>
      <c r="P88" s="540"/>
      <c r="Q88" s="540"/>
      <c r="R88" s="540"/>
      <c r="S88" s="540"/>
      <c r="T88" s="540"/>
      <c r="U88" s="540"/>
      <c r="V88" s="540"/>
      <c r="W88" s="540"/>
      <c r="X88" s="540"/>
      <c r="Y88" s="540"/>
      <c r="Z88" s="540"/>
      <c r="AA88" s="540"/>
      <c r="AB88" s="540"/>
      <c r="AC88" s="540"/>
      <c r="AD88" s="541"/>
      <c r="AE88" s="541"/>
      <c r="AF88" s="541"/>
      <c r="AG88" s="542"/>
      <c r="AH88" s="542"/>
      <c r="AI88" s="542"/>
      <c r="AJ88" s="542"/>
      <c r="AK88" s="549"/>
      <c r="AL88" s="550"/>
      <c r="AM88" s="550"/>
      <c r="AN88" s="550"/>
      <c r="AO88" s="550"/>
      <c r="AP88" s="551"/>
      <c r="AQ88" s="524">
        <f t="shared" si="3"/>
        <v>0</v>
      </c>
      <c r="AR88" s="524"/>
      <c r="AS88" s="524"/>
      <c r="AT88" s="524"/>
      <c r="AU88" s="524"/>
      <c r="AV88" s="524"/>
      <c r="AW88" s="524"/>
      <c r="AX88" s="524"/>
      <c r="AY88" s="535"/>
      <c r="AZ88" s="536"/>
      <c r="BA88" s="536"/>
      <c r="BB88" s="536"/>
      <c r="BC88" s="536"/>
      <c r="BD88" s="536"/>
      <c r="BE88" s="536"/>
      <c r="BF88" s="537"/>
      <c r="BG88" s="526"/>
      <c r="BH88" s="526"/>
      <c r="BI88" s="526"/>
      <c r="BJ88" s="526"/>
      <c r="BK88" s="526"/>
      <c r="BL88" s="526"/>
      <c r="BM88" s="526"/>
      <c r="BN88" s="526"/>
      <c r="BO88" s="546">
        <f t="shared" si="4"/>
        <v>0</v>
      </c>
      <c r="BP88" s="547"/>
      <c r="BQ88" s="547"/>
      <c r="BR88" s="547"/>
      <c r="BS88" s="547"/>
      <c r="BT88" s="547"/>
      <c r="BU88" s="547"/>
      <c r="BV88" s="548"/>
      <c r="BW88" s="526"/>
      <c r="BX88" s="526"/>
      <c r="BY88" s="526"/>
      <c r="BZ88" s="526"/>
      <c r="CA88" s="526"/>
      <c r="CB88" s="526"/>
      <c r="CC88" s="526"/>
      <c r="CD88" s="526"/>
      <c r="CE88" s="526"/>
      <c r="CF88" s="526"/>
      <c r="CG88" s="526"/>
      <c r="CH88" s="526"/>
      <c r="CI88" s="526"/>
      <c r="CJ88" s="526"/>
      <c r="CK88" s="526"/>
      <c r="CL88" s="526"/>
      <c r="CM88" s="526"/>
      <c r="CN88" s="526"/>
      <c r="CO88" s="526"/>
      <c r="CP88" s="526"/>
      <c r="CQ88" s="526"/>
      <c r="CR88" s="526"/>
      <c r="CS88" s="526"/>
      <c r="CT88" s="526"/>
      <c r="CU88" s="526"/>
      <c r="CV88" s="524">
        <f t="shared" si="5"/>
        <v>0</v>
      </c>
      <c r="CW88" s="524"/>
      <c r="CX88" s="524"/>
      <c r="CY88" s="524"/>
      <c r="CZ88" s="524"/>
      <c r="DA88" s="524"/>
      <c r="DB88" s="524"/>
      <c r="DC88" s="524"/>
      <c r="DD88" s="524"/>
      <c r="DE88" s="525"/>
    </row>
    <row r="89" spans="1:109" s="2" customFormat="1" ht="23.25" customHeight="1">
      <c r="A89" s="538"/>
      <c r="B89" s="539"/>
      <c r="C89" s="539"/>
      <c r="D89" s="539"/>
      <c r="E89" s="539"/>
      <c r="F89" s="539"/>
      <c r="G89" s="539"/>
      <c r="H89" s="539"/>
      <c r="I89" s="539"/>
      <c r="J89" s="539"/>
      <c r="K89" s="539"/>
      <c r="L89" s="539"/>
      <c r="M89" s="539"/>
      <c r="N89" s="539"/>
      <c r="O89" s="539"/>
      <c r="P89" s="540"/>
      <c r="Q89" s="540"/>
      <c r="R89" s="540"/>
      <c r="S89" s="540"/>
      <c r="T89" s="540"/>
      <c r="U89" s="540"/>
      <c r="V89" s="540"/>
      <c r="W89" s="540"/>
      <c r="X89" s="540"/>
      <c r="Y89" s="540"/>
      <c r="Z89" s="540"/>
      <c r="AA89" s="540"/>
      <c r="AB89" s="540"/>
      <c r="AC89" s="540"/>
      <c r="AD89" s="541"/>
      <c r="AE89" s="541"/>
      <c r="AF89" s="541"/>
      <c r="AG89" s="542"/>
      <c r="AH89" s="542"/>
      <c r="AI89" s="542"/>
      <c r="AJ89" s="542"/>
      <c r="AK89" s="549"/>
      <c r="AL89" s="550"/>
      <c r="AM89" s="550"/>
      <c r="AN89" s="550"/>
      <c r="AO89" s="550"/>
      <c r="AP89" s="551"/>
      <c r="AQ89" s="524">
        <f t="shared" ref="AQ89:AQ98" si="6">AG89*AK89*12</f>
        <v>0</v>
      </c>
      <c r="AR89" s="524"/>
      <c r="AS89" s="524"/>
      <c r="AT89" s="524"/>
      <c r="AU89" s="524"/>
      <c r="AV89" s="524"/>
      <c r="AW89" s="524"/>
      <c r="AX89" s="524"/>
      <c r="AY89" s="535"/>
      <c r="AZ89" s="536"/>
      <c r="BA89" s="536"/>
      <c r="BB89" s="536"/>
      <c r="BC89" s="536"/>
      <c r="BD89" s="536"/>
      <c r="BE89" s="536"/>
      <c r="BF89" s="537"/>
      <c r="BG89" s="526"/>
      <c r="BH89" s="526"/>
      <c r="BI89" s="526"/>
      <c r="BJ89" s="526"/>
      <c r="BK89" s="526"/>
      <c r="BL89" s="526"/>
      <c r="BM89" s="526"/>
      <c r="BN89" s="526"/>
      <c r="BO89" s="546">
        <f t="shared" ref="BO89:BO98" si="7">AQ89/365*50</f>
        <v>0</v>
      </c>
      <c r="BP89" s="547"/>
      <c r="BQ89" s="547"/>
      <c r="BR89" s="547"/>
      <c r="BS89" s="547"/>
      <c r="BT89" s="547"/>
      <c r="BU89" s="547"/>
      <c r="BV89" s="548"/>
      <c r="BW89" s="526"/>
      <c r="BX89" s="526"/>
      <c r="BY89" s="526"/>
      <c r="BZ89" s="526"/>
      <c r="CA89" s="526"/>
      <c r="CB89" s="526"/>
      <c r="CC89" s="526"/>
      <c r="CD89" s="526"/>
      <c r="CE89" s="526"/>
      <c r="CF89" s="526"/>
      <c r="CG89" s="526"/>
      <c r="CH89" s="526"/>
      <c r="CI89" s="526"/>
      <c r="CJ89" s="526"/>
      <c r="CK89" s="526"/>
      <c r="CL89" s="526"/>
      <c r="CM89" s="526"/>
      <c r="CN89" s="526"/>
      <c r="CO89" s="526"/>
      <c r="CP89" s="526"/>
      <c r="CQ89" s="526"/>
      <c r="CR89" s="526"/>
      <c r="CS89" s="526"/>
      <c r="CT89" s="526"/>
      <c r="CU89" s="526"/>
      <c r="CV89" s="524">
        <f t="shared" ref="CV89:CV98" si="8">SUM(AQ89:CU89)</f>
        <v>0</v>
      </c>
      <c r="CW89" s="524"/>
      <c r="CX89" s="524"/>
      <c r="CY89" s="524"/>
      <c r="CZ89" s="524"/>
      <c r="DA89" s="524"/>
      <c r="DB89" s="524"/>
      <c r="DC89" s="524"/>
      <c r="DD89" s="524"/>
      <c r="DE89" s="525"/>
    </row>
    <row r="90" spans="1:109" s="2" customFormat="1" ht="23.25" customHeight="1">
      <c r="A90" s="538"/>
      <c r="B90" s="539"/>
      <c r="C90" s="539"/>
      <c r="D90" s="539"/>
      <c r="E90" s="539"/>
      <c r="F90" s="539"/>
      <c r="G90" s="539"/>
      <c r="H90" s="539"/>
      <c r="I90" s="539"/>
      <c r="J90" s="539"/>
      <c r="K90" s="539"/>
      <c r="L90" s="539"/>
      <c r="M90" s="539"/>
      <c r="N90" s="539"/>
      <c r="O90" s="539"/>
      <c r="P90" s="540"/>
      <c r="Q90" s="540"/>
      <c r="R90" s="540"/>
      <c r="S90" s="540"/>
      <c r="T90" s="540"/>
      <c r="U90" s="540"/>
      <c r="V90" s="540"/>
      <c r="W90" s="540"/>
      <c r="X90" s="540"/>
      <c r="Y90" s="540"/>
      <c r="Z90" s="540"/>
      <c r="AA90" s="540"/>
      <c r="AB90" s="540"/>
      <c r="AC90" s="540"/>
      <c r="AD90" s="541"/>
      <c r="AE90" s="541"/>
      <c r="AF90" s="541"/>
      <c r="AG90" s="542"/>
      <c r="AH90" s="542"/>
      <c r="AI90" s="542"/>
      <c r="AJ90" s="542"/>
      <c r="AK90" s="549"/>
      <c r="AL90" s="550"/>
      <c r="AM90" s="550"/>
      <c r="AN90" s="550"/>
      <c r="AO90" s="550"/>
      <c r="AP90" s="551"/>
      <c r="AQ90" s="524">
        <f t="shared" si="6"/>
        <v>0</v>
      </c>
      <c r="AR90" s="524"/>
      <c r="AS90" s="524"/>
      <c r="AT90" s="524"/>
      <c r="AU90" s="524"/>
      <c r="AV90" s="524"/>
      <c r="AW90" s="524"/>
      <c r="AX90" s="524"/>
      <c r="AY90" s="535"/>
      <c r="AZ90" s="536"/>
      <c r="BA90" s="536"/>
      <c r="BB90" s="536"/>
      <c r="BC90" s="536"/>
      <c r="BD90" s="536"/>
      <c r="BE90" s="536"/>
      <c r="BF90" s="537"/>
      <c r="BG90" s="526"/>
      <c r="BH90" s="526"/>
      <c r="BI90" s="526"/>
      <c r="BJ90" s="526"/>
      <c r="BK90" s="526"/>
      <c r="BL90" s="526"/>
      <c r="BM90" s="526"/>
      <c r="BN90" s="526"/>
      <c r="BO90" s="546">
        <f t="shared" si="7"/>
        <v>0</v>
      </c>
      <c r="BP90" s="547"/>
      <c r="BQ90" s="547"/>
      <c r="BR90" s="547"/>
      <c r="BS90" s="547"/>
      <c r="BT90" s="547"/>
      <c r="BU90" s="547"/>
      <c r="BV90" s="548"/>
      <c r="BW90" s="526"/>
      <c r="BX90" s="526"/>
      <c r="BY90" s="526"/>
      <c r="BZ90" s="526"/>
      <c r="CA90" s="526"/>
      <c r="CB90" s="526"/>
      <c r="CC90" s="526"/>
      <c r="CD90" s="526"/>
      <c r="CE90" s="526"/>
      <c r="CF90" s="526"/>
      <c r="CG90" s="526"/>
      <c r="CH90" s="526"/>
      <c r="CI90" s="526"/>
      <c r="CJ90" s="526"/>
      <c r="CK90" s="526"/>
      <c r="CL90" s="526"/>
      <c r="CM90" s="526"/>
      <c r="CN90" s="526"/>
      <c r="CO90" s="526"/>
      <c r="CP90" s="526"/>
      <c r="CQ90" s="526"/>
      <c r="CR90" s="526"/>
      <c r="CS90" s="526"/>
      <c r="CT90" s="526"/>
      <c r="CU90" s="526"/>
      <c r="CV90" s="524">
        <f t="shared" si="8"/>
        <v>0</v>
      </c>
      <c r="CW90" s="524"/>
      <c r="CX90" s="524"/>
      <c r="CY90" s="524"/>
      <c r="CZ90" s="524"/>
      <c r="DA90" s="524"/>
      <c r="DB90" s="524"/>
      <c r="DC90" s="524"/>
      <c r="DD90" s="524"/>
      <c r="DE90" s="525"/>
    </row>
    <row r="91" spans="1:109" s="2" customFormat="1" ht="23.25" customHeight="1">
      <c r="A91" s="538"/>
      <c r="B91" s="539"/>
      <c r="C91" s="539"/>
      <c r="D91" s="539"/>
      <c r="E91" s="539"/>
      <c r="F91" s="539"/>
      <c r="G91" s="539"/>
      <c r="H91" s="539"/>
      <c r="I91" s="539"/>
      <c r="J91" s="539"/>
      <c r="K91" s="539"/>
      <c r="L91" s="539"/>
      <c r="M91" s="539"/>
      <c r="N91" s="539"/>
      <c r="O91" s="539"/>
      <c r="P91" s="540"/>
      <c r="Q91" s="540"/>
      <c r="R91" s="540"/>
      <c r="S91" s="540"/>
      <c r="T91" s="540"/>
      <c r="U91" s="540"/>
      <c r="V91" s="540"/>
      <c r="W91" s="540"/>
      <c r="X91" s="540"/>
      <c r="Y91" s="540"/>
      <c r="Z91" s="540"/>
      <c r="AA91" s="540"/>
      <c r="AB91" s="540"/>
      <c r="AC91" s="540"/>
      <c r="AD91" s="541"/>
      <c r="AE91" s="541"/>
      <c r="AF91" s="541"/>
      <c r="AG91" s="542"/>
      <c r="AH91" s="542"/>
      <c r="AI91" s="542"/>
      <c r="AJ91" s="542"/>
      <c r="AK91" s="549"/>
      <c r="AL91" s="550"/>
      <c r="AM91" s="550"/>
      <c r="AN91" s="550"/>
      <c r="AO91" s="550"/>
      <c r="AP91" s="551"/>
      <c r="AQ91" s="524">
        <f t="shared" si="6"/>
        <v>0</v>
      </c>
      <c r="AR91" s="524"/>
      <c r="AS91" s="524"/>
      <c r="AT91" s="524"/>
      <c r="AU91" s="524"/>
      <c r="AV91" s="524"/>
      <c r="AW91" s="524"/>
      <c r="AX91" s="524"/>
      <c r="AY91" s="535"/>
      <c r="AZ91" s="536"/>
      <c r="BA91" s="536"/>
      <c r="BB91" s="536"/>
      <c r="BC91" s="536"/>
      <c r="BD91" s="536"/>
      <c r="BE91" s="536"/>
      <c r="BF91" s="537"/>
      <c r="BG91" s="526"/>
      <c r="BH91" s="526"/>
      <c r="BI91" s="526"/>
      <c r="BJ91" s="526"/>
      <c r="BK91" s="526"/>
      <c r="BL91" s="526"/>
      <c r="BM91" s="526"/>
      <c r="BN91" s="526"/>
      <c r="BO91" s="546">
        <f t="shared" si="7"/>
        <v>0</v>
      </c>
      <c r="BP91" s="547"/>
      <c r="BQ91" s="547"/>
      <c r="BR91" s="547"/>
      <c r="BS91" s="547"/>
      <c r="BT91" s="547"/>
      <c r="BU91" s="547"/>
      <c r="BV91" s="548"/>
      <c r="BW91" s="526"/>
      <c r="BX91" s="526"/>
      <c r="BY91" s="526"/>
      <c r="BZ91" s="526"/>
      <c r="CA91" s="526"/>
      <c r="CB91" s="526"/>
      <c r="CC91" s="526"/>
      <c r="CD91" s="526"/>
      <c r="CE91" s="526"/>
      <c r="CF91" s="526"/>
      <c r="CG91" s="526"/>
      <c r="CH91" s="526"/>
      <c r="CI91" s="526"/>
      <c r="CJ91" s="526"/>
      <c r="CK91" s="526"/>
      <c r="CL91" s="526"/>
      <c r="CM91" s="526"/>
      <c r="CN91" s="526"/>
      <c r="CO91" s="526"/>
      <c r="CP91" s="526"/>
      <c r="CQ91" s="526"/>
      <c r="CR91" s="526"/>
      <c r="CS91" s="526"/>
      <c r="CT91" s="526"/>
      <c r="CU91" s="526"/>
      <c r="CV91" s="524">
        <f t="shared" si="8"/>
        <v>0</v>
      </c>
      <c r="CW91" s="524"/>
      <c r="CX91" s="524"/>
      <c r="CY91" s="524"/>
      <c r="CZ91" s="524"/>
      <c r="DA91" s="524"/>
      <c r="DB91" s="524"/>
      <c r="DC91" s="524"/>
      <c r="DD91" s="524"/>
      <c r="DE91" s="525"/>
    </row>
    <row r="92" spans="1:109" s="2" customFormat="1" ht="23.25" customHeight="1">
      <c r="A92" s="538"/>
      <c r="B92" s="539"/>
      <c r="C92" s="539"/>
      <c r="D92" s="539"/>
      <c r="E92" s="539"/>
      <c r="F92" s="539"/>
      <c r="G92" s="539"/>
      <c r="H92" s="539"/>
      <c r="I92" s="539"/>
      <c r="J92" s="539"/>
      <c r="K92" s="539"/>
      <c r="L92" s="539"/>
      <c r="M92" s="539"/>
      <c r="N92" s="539"/>
      <c r="O92" s="539"/>
      <c r="P92" s="540"/>
      <c r="Q92" s="540"/>
      <c r="R92" s="540"/>
      <c r="S92" s="540"/>
      <c r="T92" s="540"/>
      <c r="U92" s="540"/>
      <c r="V92" s="540"/>
      <c r="W92" s="540"/>
      <c r="X92" s="540"/>
      <c r="Y92" s="540"/>
      <c r="Z92" s="540"/>
      <c r="AA92" s="540"/>
      <c r="AB92" s="540"/>
      <c r="AC92" s="540"/>
      <c r="AD92" s="541"/>
      <c r="AE92" s="541"/>
      <c r="AF92" s="541"/>
      <c r="AG92" s="542"/>
      <c r="AH92" s="542"/>
      <c r="AI92" s="542"/>
      <c r="AJ92" s="542"/>
      <c r="AK92" s="549"/>
      <c r="AL92" s="550"/>
      <c r="AM92" s="550"/>
      <c r="AN92" s="550"/>
      <c r="AO92" s="550"/>
      <c r="AP92" s="551"/>
      <c r="AQ92" s="524">
        <f t="shared" si="6"/>
        <v>0</v>
      </c>
      <c r="AR92" s="524"/>
      <c r="AS92" s="524"/>
      <c r="AT92" s="524"/>
      <c r="AU92" s="524"/>
      <c r="AV92" s="524"/>
      <c r="AW92" s="524"/>
      <c r="AX92" s="524"/>
      <c r="AY92" s="535"/>
      <c r="AZ92" s="536"/>
      <c r="BA92" s="536"/>
      <c r="BB92" s="536"/>
      <c r="BC92" s="536"/>
      <c r="BD92" s="536"/>
      <c r="BE92" s="536"/>
      <c r="BF92" s="537"/>
      <c r="BG92" s="526"/>
      <c r="BH92" s="526"/>
      <c r="BI92" s="526"/>
      <c r="BJ92" s="526"/>
      <c r="BK92" s="526"/>
      <c r="BL92" s="526"/>
      <c r="BM92" s="526"/>
      <c r="BN92" s="526"/>
      <c r="BO92" s="546">
        <f t="shared" si="7"/>
        <v>0</v>
      </c>
      <c r="BP92" s="547"/>
      <c r="BQ92" s="547"/>
      <c r="BR92" s="547"/>
      <c r="BS92" s="547"/>
      <c r="BT92" s="547"/>
      <c r="BU92" s="547"/>
      <c r="BV92" s="548"/>
      <c r="BW92" s="526"/>
      <c r="BX92" s="526"/>
      <c r="BY92" s="526"/>
      <c r="BZ92" s="526"/>
      <c r="CA92" s="526"/>
      <c r="CB92" s="526"/>
      <c r="CC92" s="526"/>
      <c r="CD92" s="526"/>
      <c r="CE92" s="526"/>
      <c r="CF92" s="526"/>
      <c r="CG92" s="526"/>
      <c r="CH92" s="526"/>
      <c r="CI92" s="526"/>
      <c r="CJ92" s="526"/>
      <c r="CK92" s="526"/>
      <c r="CL92" s="526"/>
      <c r="CM92" s="526"/>
      <c r="CN92" s="526"/>
      <c r="CO92" s="526"/>
      <c r="CP92" s="526"/>
      <c r="CQ92" s="526"/>
      <c r="CR92" s="526"/>
      <c r="CS92" s="526"/>
      <c r="CT92" s="526"/>
      <c r="CU92" s="526"/>
      <c r="CV92" s="524">
        <f t="shared" si="8"/>
        <v>0</v>
      </c>
      <c r="CW92" s="524"/>
      <c r="CX92" s="524"/>
      <c r="CY92" s="524"/>
      <c r="CZ92" s="524"/>
      <c r="DA92" s="524"/>
      <c r="DB92" s="524"/>
      <c r="DC92" s="524"/>
      <c r="DD92" s="524"/>
      <c r="DE92" s="525"/>
    </row>
    <row r="93" spans="1:109" s="2" customFormat="1" ht="23.25" customHeight="1">
      <c r="A93" s="538"/>
      <c r="B93" s="539"/>
      <c r="C93" s="539"/>
      <c r="D93" s="539"/>
      <c r="E93" s="539"/>
      <c r="F93" s="539"/>
      <c r="G93" s="539"/>
      <c r="H93" s="539"/>
      <c r="I93" s="539"/>
      <c r="J93" s="539"/>
      <c r="K93" s="539"/>
      <c r="L93" s="539"/>
      <c r="M93" s="539"/>
      <c r="N93" s="539"/>
      <c r="O93" s="539"/>
      <c r="P93" s="540"/>
      <c r="Q93" s="540"/>
      <c r="R93" s="540"/>
      <c r="S93" s="540"/>
      <c r="T93" s="540"/>
      <c r="U93" s="540"/>
      <c r="V93" s="540"/>
      <c r="W93" s="540"/>
      <c r="X93" s="540"/>
      <c r="Y93" s="540"/>
      <c r="Z93" s="540"/>
      <c r="AA93" s="540"/>
      <c r="AB93" s="540"/>
      <c r="AC93" s="540"/>
      <c r="AD93" s="541"/>
      <c r="AE93" s="541"/>
      <c r="AF93" s="541"/>
      <c r="AG93" s="542"/>
      <c r="AH93" s="542"/>
      <c r="AI93" s="542"/>
      <c r="AJ93" s="542"/>
      <c r="AK93" s="549"/>
      <c r="AL93" s="550"/>
      <c r="AM93" s="550"/>
      <c r="AN93" s="550"/>
      <c r="AO93" s="550"/>
      <c r="AP93" s="551"/>
      <c r="AQ93" s="524">
        <f t="shared" si="6"/>
        <v>0</v>
      </c>
      <c r="AR93" s="524"/>
      <c r="AS93" s="524"/>
      <c r="AT93" s="524"/>
      <c r="AU93" s="524"/>
      <c r="AV93" s="524"/>
      <c r="AW93" s="524"/>
      <c r="AX93" s="524"/>
      <c r="AY93" s="535"/>
      <c r="AZ93" s="536"/>
      <c r="BA93" s="536"/>
      <c r="BB93" s="536"/>
      <c r="BC93" s="536"/>
      <c r="BD93" s="536"/>
      <c r="BE93" s="536"/>
      <c r="BF93" s="537"/>
      <c r="BG93" s="526"/>
      <c r="BH93" s="526"/>
      <c r="BI93" s="526"/>
      <c r="BJ93" s="526"/>
      <c r="BK93" s="526"/>
      <c r="BL93" s="526"/>
      <c r="BM93" s="526"/>
      <c r="BN93" s="526"/>
      <c r="BO93" s="546">
        <f t="shared" si="7"/>
        <v>0</v>
      </c>
      <c r="BP93" s="547"/>
      <c r="BQ93" s="547"/>
      <c r="BR93" s="547"/>
      <c r="BS93" s="547"/>
      <c r="BT93" s="547"/>
      <c r="BU93" s="547"/>
      <c r="BV93" s="548"/>
      <c r="BW93" s="526"/>
      <c r="BX93" s="526"/>
      <c r="BY93" s="526"/>
      <c r="BZ93" s="526"/>
      <c r="CA93" s="526"/>
      <c r="CB93" s="526"/>
      <c r="CC93" s="526"/>
      <c r="CD93" s="526"/>
      <c r="CE93" s="526"/>
      <c r="CF93" s="526"/>
      <c r="CG93" s="526"/>
      <c r="CH93" s="526"/>
      <c r="CI93" s="526"/>
      <c r="CJ93" s="526"/>
      <c r="CK93" s="526"/>
      <c r="CL93" s="526"/>
      <c r="CM93" s="526"/>
      <c r="CN93" s="526"/>
      <c r="CO93" s="526"/>
      <c r="CP93" s="526"/>
      <c r="CQ93" s="526"/>
      <c r="CR93" s="526"/>
      <c r="CS93" s="526"/>
      <c r="CT93" s="526"/>
      <c r="CU93" s="526"/>
      <c r="CV93" s="524">
        <f t="shared" si="8"/>
        <v>0</v>
      </c>
      <c r="CW93" s="524"/>
      <c r="CX93" s="524"/>
      <c r="CY93" s="524"/>
      <c r="CZ93" s="524"/>
      <c r="DA93" s="524"/>
      <c r="DB93" s="524"/>
      <c r="DC93" s="524"/>
      <c r="DD93" s="524"/>
      <c r="DE93" s="525"/>
    </row>
    <row r="94" spans="1:109" s="2" customFormat="1" ht="23.25" customHeight="1">
      <c r="A94" s="538"/>
      <c r="B94" s="539"/>
      <c r="C94" s="539"/>
      <c r="D94" s="539"/>
      <c r="E94" s="539"/>
      <c r="F94" s="539"/>
      <c r="G94" s="539"/>
      <c r="H94" s="539"/>
      <c r="I94" s="539"/>
      <c r="J94" s="539"/>
      <c r="K94" s="539"/>
      <c r="L94" s="539"/>
      <c r="M94" s="539"/>
      <c r="N94" s="539"/>
      <c r="O94" s="539"/>
      <c r="P94" s="540"/>
      <c r="Q94" s="540"/>
      <c r="R94" s="540"/>
      <c r="S94" s="540"/>
      <c r="T94" s="540"/>
      <c r="U94" s="540"/>
      <c r="V94" s="540"/>
      <c r="W94" s="540"/>
      <c r="X94" s="540"/>
      <c r="Y94" s="540"/>
      <c r="Z94" s="540"/>
      <c r="AA94" s="540"/>
      <c r="AB94" s="540"/>
      <c r="AC94" s="540"/>
      <c r="AD94" s="541"/>
      <c r="AE94" s="541"/>
      <c r="AF94" s="541"/>
      <c r="AG94" s="542"/>
      <c r="AH94" s="542"/>
      <c r="AI94" s="542"/>
      <c r="AJ94" s="542"/>
      <c r="AK94" s="549"/>
      <c r="AL94" s="550"/>
      <c r="AM94" s="550"/>
      <c r="AN94" s="550"/>
      <c r="AO94" s="550"/>
      <c r="AP94" s="551"/>
      <c r="AQ94" s="524">
        <f t="shared" si="6"/>
        <v>0</v>
      </c>
      <c r="AR94" s="524"/>
      <c r="AS94" s="524"/>
      <c r="AT94" s="524"/>
      <c r="AU94" s="524"/>
      <c r="AV94" s="524"/>
      <c r="AW94" s="524"/>
      <c r="AX94" s="524"/>
      <c r="AY94" s="535"/>
      <c r="AZ94" s="536"/>
      <c r="BA94" s="536"/>
      <c r="BB94" s="536"/>
      <c r="BC94" s="536"/>
      <c r="BD94" s="536"/>
      <c r="BE94" s="536"/>
      <c r="BF94" s="537"/>
      <c r="BG94" s="526"/>
      <c r="BH94" s="526"/>
      <c r="BI94" s="526"/>
      <c r="BJ94" s="526"/>
      <c r="BK94" s="526"/>
      <c r="BL94" s="526"/>
      <c r="BM94" s="526"/>
      <c r="BN94" s="526"/>
      <c r="BO94" s="546">
        <f t="shared" si="7"/>
        <v>0</v>
      </c>
      <c r="BP94" s="547"/>
      <c r="BQ94" s="547"/>
      <c r="BR94" s="547"/>
      <c r="BS94" s="547"/>
      <c r="BT94" s="547"/>
      <c r="BU94" s="547"/>
      <c r="BV94" s="548"/>
      <c r="BW94" s="526"/>
      <c r="BX94" s="526"/>
      <c r="BY94" s="526"/>
      <c r="BZ94" s="526"/>
      <c r="CA94" s="526"/>
      <c r="CB94" s="526"/>
      <c r="CC94" s="526"/>
      <c r="CD94" s="526"/>
      <c r="CE94" s="526"/>
      <c r="CF94" s="526"/>
      <c r="CG94" s="526"/>
      <c r="CH94" s="526"/>
      <c r="CI94" s="526"/>
      <c r="CJ94" s="526"/>
      <c r="CK94" s="526"/>
      <c r="CL94" s="526"/>
      <c r="CM94" s="526"/>
      <c r="CN94" s="526"/>
      <c r="CO94" s="526"/>
      <c r="CP94" s="526"/>
      <c r="CQ94" s="526"/>
      <c r="CR94" s="526"/>
      <c r="CS94" s="526"/>
      <c r="CT94" s="526"/>
      <c r="CU94" s="526"/>
      <c r="CV94" s="524">
        <f t="shared" si="8"/>
        <v>0</v>
      </c>
      <c r="CW94" s="524"/>
      <c r="CX94" s="524"/>
      <c r="CY94" s="524"/>
      <c r="CZ94" s="524"/>
      <c r="DA94" s="524"/>
      <c r="DB94" s="524"/>
      <c r="DC94" s="524"/>
      <c r="DD94" s="524"/>
      <c r="DE94" s="525"/>
    </row>
    <row r="95" spans="1:109" s="2" customFormat="1" ht="23.25" customHeight="1">
      <c r="A95" s="538"/>
      <c r="B95" s="539"/>
      <c r="C95" s="539"/>
      <c r="D95" s="539"/>
      <c r="E95" s="539"/>
      <c r="F95" s="539"/>
      <c r="G95" s="539"/>
      <c r="H95" s="539"/>
      <c r="I95" s="539"/>
      <c r="J95" s="539"/>
      <c r="K95" s="539"/>
      <c r="L95" s="539"/>
      <c r="M95" s="539"/>
      <c r="N95" s="539"/>
      <c r="O95" s="539"/>
      <c r="P95" s="540"/>
      <c r="Q95" s="540"/>
      <c r="R95" s="540"/>
      <c r="S95" s="540"/>
      <c r="T95" s="540"/>
      <c r="U95" s="540"/>
      <c r="V95" s="540"/>
      <c r="W95" s="540"/>
      <c r="X95" s="540"/>
      <c r="Y95" s="540"/>
      <c r="Z95" s="540"/>
      <c r="AA95" s="540"/>
      <c r="AB95" s="540"/>
      <c r="AC95" s="540"/>
      <c r="AD95" s="541"/>
      <c r="AE95" s="541"/>
      <c r="AF95" s="541"/>
      <c r="AG95" s="542"/>
      <c r="AH95" s="542"/>
      <c r="AI95" s="542"/>
      <c r="AJ95" s="542"/>
      <c r="AK95" s="549"/>
      <c r="AL95" s="550"/>
      <c r="AM95" s="550"/>
      <c r="AN95" s="550"/>
      <c r="AO95" s="550"/>
      <c r="AP95" s="551"/>
      <c r="AQ95" s="524">
        <f t="shared" si="6"/>
        <v>0</v>
      </c>
      <c r="AR95" s="524"/>
      <c r="AS95" s="524"/>
      <c r="AT95" s="524"/>
      <c r="AU95" s="524"/>
      <c r="AV95" s="524"/>
      <c r="AW95" s="524"/>
      <c r="AX95" s="524"/>
      <c r="AY95" s="535"/>
      <c r="AZ95" s="536"/>
      <c r="BA95" s="536"/>
      <c r="BB95" s="536"/>
      <c r="BC95" s="536"/>
      <c r="BD95" s="536"/>
      <c r="BE95" s="536"/>
      <c r="BF95" s="537"/>
      <c r="BG95" s="526"/>
      <c r="BH95" s="526"/>
      <c r="BI95" s="526"/>
      <c r="BJ95" s="526"/>
      <c r="BK95" s="526"/>
      <c r="BL95" s="526"/>
      <c r="BM95" s="526"/>
      <c r="BN95" s="526"/>
      <c r="BO95" s="546">
        <f t="shared" si="7"/>
        <v>0</v>
      </c>
      <c r="BP95" s="547"/>
      <c r="BQ95" s="547"/>
      <c r="BR95" s="547"/>
      <c r="BS95" s="547"/>
      <c r="BT95" s="547"/>
      <c r="BU95" s="547"/>
      <c r="BV95" s="548"/>
      <c r="BW95" s="526"/>
      <c r="BX95" s="526"/>
      <c r="BY95" s="526"/>
      <c r="BZ95" s="526"/>
      <c r="CA95" s="526"/>
      <c r="CB95" s="526"/>
      <c r="CC95" s="526"/>
      <c r="CD95" s="526"/>
      <c r="CE95" s="526"/>
      <c r="CF95" s="526"/>
      <c r="CG95" s="526"/>
      <c r="CH95" s="526"/>
      <c r="CI95" s="526"/>
      <c r="CJ95" s="526"/>
      <c r="CK95" s="526"/>
      <c r="CL95" s="526"/>
      <c r="CM95" s="526"/>
      <c r="CN95" s="526"/>
      <c r="CO95" s="526"/>
      <c r="CP95" s="526"/>
      <c r="CQ95" s="526"/>
      <c r="CR95" s="526"/>
      <c r="CS95" s="526"/>
      <c r="CT95" s="526"/>
      <c r="CU95" s="526"/>
      <c r="CV95" s="524">
        <f t="shared" si="8"/>
        <v>0</v>
      </c>
      <c r="CW95" s="524"/>
      <c r="CX95" s="524"/>
      <c r="CY95" s="524"/>
      <c r="CZ95" s="524"/>
      <c r="DA95" s="524"/>
      <c r="DB95" s="524"/>
      <c r="DC95" s="524"/>
      <c r="DD95" s="524"/>
      <c r="DE95" s="525"/>
    </row>
    <row r="96" spans="1:109" s="2" customFormat="1" ht="23.25" customHeight="1">
      <c r="A96" s="538"/>
      <c r="B96" s="539"/>
      <c r="C96" s="539"/>
      <c r="D96" s="539"/>
      <c r="E96" s="539"/>
      <c r="F96" s="539"/>
      <c r="G96" s="539"/>
      <c r="H96" s="539"/>
      <c r="I96" s="539"/>
      <c r="J96" s="539"/>
      <c r="K96" s="539"/>
      <c r="L96" s="539"/>
      <c r="M96" s="539"/>
      <c r="N96" s="539"/>
      <c r="O96" s="539"/>
      <c r="P96" s="540"/>
      <c r="Q96" s="540"/>
      <c r="R96" s="540"/>
      <c r="S96" s="540"/>
      <c r="T96" s="540"/>
      <c r="U96" s="540"/>
      <c r="V96" s="540"/>
      <c r="W96" s="540"/>
      <c r="X96" s="540"/>
      <c r="Y96" s="540"/>
      <c r="Z96" s="540"/>
      <c r="AA96" s="540"/>
      <c r="AB96" s="540"/>
      <c r="AC96" s="540"/>
      <c r="AD96" s="541"/>
      <c r="AE96" s="541"/>
      <c r="AF96" s="541"/>
      <c r="AG96" s="542"/>
      <c r="AH96" s="542"/>
      <c r="AI96" s="542"/>
      <c r="AJ96" s="542"/>
      <c r="AK96" s="549"/>
      <c r="AL96" s="550"/>
      <c r="AM96" s="550"/>
      <c r="AN96" s="550"/>
      <c r="AO96" s="550"/>
      <c r="AP96" s="551"/>
      <c r="AQ96" s="524">
        <f t="shared" si="6"/>
        <v>0</v>
      </c>
      <c r="AR96" s="524"/>
      <c r="AS96" s="524"/>
      <c r="AT96" s="524"/>
      <c r="AU96" s="524"/>
      <c r="AV96" s="524"/>
      <c r="AW96" s="524"/>
      <c r="AX96" s="524"/>
      <c r="AY96" s="535"/>
      <c r="AZ96" s="536"/>
      <c r="BA96" s="536"/>
      <c r="BB96" s="536"/>
      <c r="BC96" s="536"/>
      <c r="BD96" s="536"/>
      <c r="BE96" s="536"/>
      <c r="BF96" s="537"/>
      <c r="BG96" s="526"/>
      <c r="BH96" s="526"/>
      <c r="BI96" s="526"/>
      <c r="BJ96" s="526"/>
      <c r="BK96" s="526"/>
      <c r="BL96" s="526"/>
      <c r="BM96" s="526"/>
      <c r="BN96" s="526"/>
      <c r="BO96" s="546">
        <f t="shared" si="7"/>
        <v>0</v>
      </c>
      <c r="BP96" s="547"/>
      <c r="BQ96" s="547"/>
      <c r="BR96" s="547"/>
      <c r="BS96" s="547"/>
      <c r="BT96" s="547"/>
      <c r="BU96" s="547"/>
      <c r="BV96" s="548"/>
      <c r="BW96" s="526"/>
      <c r="BX96" s="526"/>
      <c r="BY96" s="526"/>
      <c r="BZ96" s="526"/>
      <c r="CA96" s="526"/>
      <c r="CB96" s="526"/>
      <c r="CC96" s="526"/>
      <c r="CD96" s="526"/>
      <c r="CE96" s="526"/>
      <c r="CF96" s="526"/>
      <c r="CG96" s="526"/>
      <c r="CH96" s="526"/>
      <c r="CI96" s="526"/>
      <c r="CJ96" s="526"/>
      <c r="CK96" s="526"/>
      <c r="CL96" s="526"/>
      <c r="CM96" s="526"/>
      <c r="CN96" s="526"/>
      <c r="CO96" s="526"/>
      <c r="CP96" s="526"/>
      <c r="CQ96" s="526"/>
      <c r="CR96" s="526"/>
      <c r="CS96" s="526"/>
      <c r="CT96" s="526"/>
      <c r="CU96" s="526"/>
      <c r="CV96" s="524">
        <f t="shared" si="8"/>
        <v>0</v>
      </c>
      <c r="CW96" s="524"/>
      <c r="CX96" s="524"/>
      <c r="CY96" s="524"/>
      <c r="CZ96" s="524"/>
      <c r="DA96" s="524"/>
      <c r="DB96" s="524"/>
      <c r="DC96" s="524"/>
      <c r="DD96" s="524"/>
      <c r="DE96" s="525"/>
    </row>
    <row r="97" spans="1:110" s="2" customFormat="1" ht="23.25" customHeight="1">
      <c r="A97" s="538"/>
      <c r="B97" s="539"/>
      <c r="C97" s="539"/>
      <c r="D97" s="539"/>
      <c r="E97" s="539"/>
      <c r="F97" s="539"/>
      <c r="G97" s="539"/>
      <c r="H97" s="539"/>
      <c r="I97" s="539"/>
      <c r="J97" s="539"/>
      <c r="K97" s="539"/>
      <c r="L97" s="539"/>
      <c r="M97" s="539"/>
      <c r="N97" s="539"/>
      <c r="O97" s="539"/>
      <c r="P97" s="540"/>
      <c r="Q97" s="540"/>
      <c r="R97" s="540"/>
      <c r="S97" s="540"/>
      <c r="T97" s="540"/>
      <c r="U97" s="540"/>
      <c r="V97" s="540"/>
      <c r="W97" s="540"/>
      <c r="X97" s="540"/>
      <c r="Y97" s="540"/>
      <c r="Z97" s="540"/>
      <c r="AA97" s="540"/>
      <c r="AB97" s="540"/>
      <c r="AC97" s="540"/>
      <c r="AD97" s="541"/>
      <c r="AE97" s="541"/>
      <c r="AF97" s="541"/>
      <c r="AG97" s="542"/>
      <c r="AH97" s="542"/>
      <c r="AI97" s="542"/>
      <c r="AJ97" s="542"/>
      <c r="AK97" s="549"/>
      <c r="AL97" s="550"/>
      <c r="AM97" s="550"/>
      <c r="AN97" s="550"/>
      <c r="AO97" s="550"/>
      <c r="AP97" s="551"/>
      <c r="AQ97" s="524">
        <f t="shared" si="6"/>
        <v>0</v>
      </c>
      <c r="AR97" s="524"/>
      <c r="AS97" s="524"/>
      <c r="AT97" s="524"/>
      <c r="AU97" s="524"/>
      <c r="AV97" s="524"/>
      <c r="AW97" s="524"/>
      <c r="AX97" s="524"/>
      <c r="AY97" s="535"/>
      <c r="AZ97" s="536"/>
      <c r="BA97" s="536"/>
      <c r="BB97" s="536"/>
      <c r="BC97" s="536"/>
      <c r="BD97" s="536"/>
      <c r="BE97" s="536"/>
      <c r="BF97" s="537"/>
      <c r="BG97" s="526"/>
      <c r="BH97" s="526"/>
      <c r="BI97" s="526"/>
      <c r="BJ97" s="526"/>
      <c r="BK97" s="526"/>
      <c r="BL97" s="526"/>
      <c r="BM97" s="526"/>
      <c r="BN97" s="526"/>
      <c r="BO97" s="546">
        <f t="shared" si="7"/>
        <v>0</v>
      </c>
      <c r="BP97" s="547"/>
      <c r="BQ97" s="547"/>
      <c r="BR97" s="547"/>
      <c r="BS97" s="547"/>
      <c r="BT97" s="547"/>
      <c r="BU97" s="547"/>
      <c r="BV97" s="548"/>
      <c r="BW97" s="526"/>
      <c r="BX97" s="526"/>
      <c r="BY97" s="526"/>
      <c r="BZ97" s="526"/>
      <c r="CA97" s="526"/>
      <c r="CB97" s="526"/>
      <c r="CC97" s="526"/>
      <c r="CD97" s="526"/>
      <c r="CE97" s="526"/>
      <c r="CF97" s="526"/>
      <c r="CG97" s="526"/>
      <c r="CH97" s="526"/>
      <c r="CI97" s="526"/>
      <c r="CJ97" s="526"/>
      <c r="CK97" s="526"/>
      <c r="CL97" s="526"/>
      <c r="CM97" s="526"/>
      <c r="CN97" s="526"/>
      <c r="CO97" s="526"/>
      <c r="CP97" s="526"/>
      <c r="CQ97" s="526"/>
      <c r="CR97" s="526"/>
      <c r="CS97" s="526"/>
      <c r="CT97" s="526"/>
      <c r="CU97" s="526"/>
      <c r="CV97" s="524">
        <f t="shared" si="8"/>
        <v>0</v>
      </c>
      <c r="CW97" s="524"/>
      <c r="CX97" s="524"/>
      <c r="CY97" s="524"/>
      <c r="CZ97" s="524"/>
      <c r="DA97" s="524"/>
      <c r="DB97" s="524"/>
      <c r="DC97" s="524"/>
      <c r="DD97" s="524"/>
      <c r="DE97" s="525"/>
    </row>
    <row r="98" spans="1:110" s="2" customFormat="1" ht="23.25" customHeight="1">
      <c r="A98" s="538"/>
      <c r="B98" s="539"/>
      <c r="C98" s="539"/>
      <c r="D98" s="539"/>
      <c r="E98" s="539"/>
      <c r="F98" s="539"/>
      <c r="G98" s="539"/>
      <c r="H98" s="539"/>
      <c r="I98" s="539"/>
      <c r="J98" s="539"/>
      <c r="K98" s="539"/>
      <c r="L98" s="539"/>
      <c r="M98" s="539"/>
      <c r="N98" s="539"/>
      <c r="O98" s="539"/>
      <c r="P98" s="540"/>
      <c r="Q98" s="540"/>
      <c r="R98" s="540"/>
      <c r="S98" s="540"/>
      <c r="T98" s="540"/>
      <c r="U98" s="540"/>
      <c r="V98" s="540"/>
      <c r="W98" s="540"/>
      <c r="X98" s="540"/>
      <c r="Y98" s="540"/>
      <c r="Z98" s="540"/>
      <c r="AA98" s="540"/>
      <c r="AB98" s="540"/>
      <c r="AC98" s="540"/>
      <c r="AD98" s="541"/>
      <c r="AE98" s="541"/>
      <c r="AF98" s="541"/>
      <c r="AG98" s="542"/>
      <c r="AH98" s="542"/>
      <c r="AI98" s="542"/>
      <c r="AJ98" s="542"/>
      <c r="AK98" s="549"/>
      <c r="AL98" s="550"/>
      <c r="AM98" s="550"/>
      <c r="AN98" s="550"/>
      <c r="AO98" s="550"/>
      <c r="AP98" s="551"/>
      <c r="AQ98" s="524">
        <f t="shared" si="6"/>
        <v>0</v>
      </c>
      <c r="AR98" s="524"/>
      <c r="AS98" s="524"/>
      <c r="AT98" s="524"/>
      <c r="AU98" s="524"/>
      <c r="AV98" s="524"/>
      <c r="AW98" s="524"/>
      <c r="AX98" s="524"/>
      <c r="AY98" s="535"/>
      <c r="AZ98" s="536"/>
      <c r="BA98" s="536"/>
      <c r="BB98" s="536"/>
      <c r="BC98" s="536"/>
      <c r="BD98" s="536"/>
      <c r="BE98" s="536"/>
      <c r="BF98" s="537"/>
      <c r="BG98" s="526"/>
      <c r="BH98" s="526"/>
      <c r="BI98" s="526"/>
      <c r="BJ98" s="526"/>
      <c r="BK98" s="526"/>
      <c r="BL98" s="526"/>
      <c r="BM98" s="526"/>
      <c r="BN98" s="526"/>
      <c r="BO98" s="546">
        <f t="shared" si="7"/>
        <v>0</v>
      </c>
      <c r="BP98" s="547"/>
      <c r="BQ98" s="547"/>
      <c r="BR98" s="547"/>
      <c r="BS98" s="547"/>
      <c r="BT98" s="547"/>
      <c r="BU98" s="547"/>
      <c r="BV98" s="548"/>
      <c r="BW98" s="526"/>
      <c r="BX98" s="526"/>
      <c r="BY98" s="526"/>
      <c r="BZ98" s="526"/>
      <c r="CA98" s="526"/>
      <c r="CB98" s="526"/>
      <c r="CC98" s="526"/>
      <c r="CD98" s="526"/>
      <c r="CE98" s="526"/>
      <c r="CF98" s="526"/>
      <c r="CG98" s="526"/>
      <c r="CH98" s="526"/>
      <c r="CI98" s="526"/>
      <c r="CJ98" s="526"/>
      <c r="CK98" s="526"/>
      <c r="CL98" s="526"/>
      <c r="CM98" s="526"/>
      <c r="CN98" s="526"/>
      <c r="CO98" s="526"/>
      <c r="CP98" s="526"/>
      <c r="CQ98" s="526"/>
      <c r="CR98" s="526"/>
      <c r="CS98" s="526"/>
      <c r="CT98" s="526"/>
      <c r="CU98" s="526"/>
      <c r="CV98" s="524">
        <f t="shared" si="8"/>
        <v>0</v>
      </c>
      <c r="CW98" s="524"/>
      <c r="CX98" s="524"/>
      <c r="CY98" s="524"/>
      <c r="CZ98" s="524"/>
      <c r="DA98" s="524"/>
      <c r="DB98" s="524"/>
      <c r="DC98" s="524"/>
      <c r="DD98" s="524"/>
      <c r="DE98" s="525"/>
    </row>
    <row r="99" spans="1:110" s="2" customFormat="1" ht="23.25" customHeight="1">
      <c r="A99" s="538"/>
      <c r="B99" s="539"/>
      <c r="C99" s="539"/>
      <c r="D99" s="539"/>
      <c r="E99" s="539"/>
      <c r="F99" s="539"/>
      <c r="G99" s="539"/>
      <c r="H99" s="539"/>
      <c r="I99" s="539"/>
      <c r="J99" s="539"/>
      <c r="K99" s="539"/>
      <c r="L99" s="539"/>
      <c r="M99" s="539"/>
      <c r="N99" s="539"/>
      <c r="O99" s="539"/>
      <c r="P99" s="540"/>
      <c r="Q99" s="540"/>
      <c r="R99" s="540"/>
      <c r="S99" s="540"/>
      <c r="T99" s="540"/>
      <c r="U99" s="540"/>
      <c r="V99" s="540"/>
      <c r="W99" s="540"/>
      <c r="X99" s="540"/>
      <c r="Y99" s="540"/>
      <c r="Z99" s="540"/>
      <c r="AA99" s="540"/>
      <c r="AB99" s="540"/>
      <c r="AC99" s="540"/>
      <c r="AD99" s="541"/>
      <c r="AE99" s="541"/>
      <c r="AF99" s="541"/>
      <c r="AG99" s="542"/>
      <c r="AH99" s="542"/>
      <c r="AI99" s="542"/>
      <c r="AJ99" s="542"/>
      <c r="AK99" s="549"/>
      <c r="AL99" s="550"/>
      <c r="AM99" s="550"/>
      <c r="AN99" s="550"/>
      <c r="AO99" s="550"/>
      <c r="AP99" s="551"/>
      <c r="AQ99" s="524">
        <f t="shared" si="3"/>
        <v>0</v>
      </c>
      <c r="AR99" s="524"/>
      <c r="AS99" s="524"/>
      <c r="AT99" s="524"/>
      <c r="AU99" s="524"/>
      <c r="AV99" s="524"/>
      <c r="AW99" s="524"/>
      <c r="AX99" s="524"/>
      <c r="AY99" s="535"/>
      <c r="AZ99" s="536"/>
      <c r="BA99" s="536"/>
      <c r="BB99" s="536"/>
      <c r="BC99" s="536"/>
      <c r="BD99" s="536"/>
      <c r="BE99" s="536"/>
      <c r="BF99" s="537"/>
      <c r="BG99" s="526"/>
      <c r="BH99" s="526"/>
      <c r="BI99" s="526"/>
      <c r="BJ99" s="526"/>
      <c r="BK99" s="526"/>
      <c r="BL99" s="526"/>
      <c r="BM99" s="526"/>
      <c r="BN99" s="526"/>
      <c r="BO99" s="546">
        <f t="shared" si="4"/>
        <v>0</v>
      </c>
      <c r="BP99" s="547"/>
      <c r="BQ99" s="547"/>
      <c r="BR99" s="547"/>
      <c r="BS99" s="547"/>
      <c r="BT99" s="547"/>
      <c r="BU99" s="547"/>
      <c r="BV99" s="548"/>
      <c r="BW99" s="526"/>
      <c r="BX99" s="526"/>
      <c r="BY99" s="526"/>
      <c r="BZ99" s="526"/>
      <c r="CA99" s="526"/>
      <c r="CB99" s="526"/>
      <c r="CC99" s="526"/>
      <c r="CD99" s="526"/>
      <c r="CE99" s="526"/>
      <c r="CF99" s="526"/>
      <c r="CG99" s="526"/>
      <c r="CH99" s="526"/>
      <c r="CI99" s="526"/>
      <c r="CJ99" s="526"/>
      <c r="CK99" s="526"/>
      <c r="CL99" s="526"/>
      <c r="CM99" s="526"/>
      <c r="CN99" s="526"/>
      <c r="CO99" s="526"/>
      <c r="CP99" s="526"/>
      <c r="CQ99" s="526"/>
      <c r="CR99" s="526"/>
      <c r="CS99" s="526"/>
      <c r="CT99" s="526"/>
      <c r="CU99" s="526"/>
      <c r="CV99" s="524">
        <f t="shared" si="5"/>
        <v>0</v>
      </c>
      <c r="CW99" s="524"/>
      <c r="CX99" s="524"/>
      <c r="CY99" s="524"/>
      <c r="CZ99" s="524"/>
      <c r="DA99" s="524"/>
      <c r="DB99" s="524"/>
      <c r="DC99" s="524"/>
      <c r="DD99" s="524"/>
      <c r="DE99" s="525"/>
    </row>
    <row r="100" spans="1:110" s="2" customFormat="1" ht="23.25" customHeight="1">
      <c r="A100" s="538"/>
      <c r="B100" s="539"/>
      <c r="C100" s="539"/>
      <c r="D100" s="539"/>
      <c r="E100" s="539"/>
      <c r="F100" s="539"/>
      <c r="G100" s="539"/>
      <c r="H100" s="539"/>
      <c r="I100" s="539"/>
      <c r="J100" s="539"/>
      <c r="K100" s="539"/>
      <c r="L100" s="539"/>
      <c r="M100" s="539"/>
      <c r="N100" s="539"/>
      <c r="O100" s="539"/>
      <c r="P100" s="540"/>
      <c r="Q100" s="540"/>
      <c r="R100" s="540"/>
      <c r="S100" s="540"/>
      <c r="T100" s="540"/>
      <c r="U100" s="540"/>
      <c r="V100" s="540"/>
      <c r="W100" s="540"/>
      <c r="X100" s="540"/>
      <c r="Y100" s="540"/>
      <c r="Z100" s="540"/>
      <c r="AA100" s="540"/>
      <c r="AB100" s="540"/>
      <c r="AC100" s="540"/>
      <c r="AD100" s="541"/>
      <c r="AE100" s="541"/>
      <c r="AF100" s="541"/>
      <c r="AG100" s="542"/>
      <c r="AH100" s="542"/>
      <c r="AI100" s="542"/>
      <c r="AJ100" s="542"/>
      <c r="AK100" s="549"/>
      <c r="AL100" s="550"/>
      <c r="AM100" s="550"/>
      <c r="AN100" s="550"/>
      <c r="AO100" s="550"/>
      <c r="AP100" s="551"/>
      <c r="AQ100" s="524">
        <f t="shared" si="3"/>
        <v>0</v>
      </c>
      <c r="AR100" s="524"/>
      <c r="AS100" s="524"/>
      <c r="AT100" s="524"/>
      <c r="AU100" s="524"/>
      <c r="AV100" s="524"/>
      <c r="AW100" s="524"/>
      <c r="AX100" s="524"/>
      <c r="AY100" s="535"/>
      <c r="AZ100" s="536"/>
      <c r="BA100" s="536"/>
      <c r="BB100" s="536"/>
      <c r="BC100" s="536"/>
      <c r="BD100" s="536"/>
      <c r="BE100" s="536"/>
      <c r="BF100" s="537"/>
      <c r="BG100" s="526"/>
      <c r="BH100" s="526"/>
      <c r="BI100" s="526"/>
      <c r="BJ100" s="526"/>
      <c r="BK100" s="526"/>
      <c r="BL100" s="526"/>
      <c r="BM100" s="526"/>
      <c r="BN100" s="526"/>
      <c r="BO100" s="546">
        <f t="shared" si="4"/>
        <v>0</v>
      </c>
      <c r="BP100" s="547"/>
      <c r="BQ100" s="547"/>
      <c r="BR100" s="547"/>
      <c r="BS100" s="547"/>
      <c r="BT100" s="547"/>
      <c r="BU100" s="547"/>
      <c r="BV100" s="548"/>
      <c r="BW100" s="526"/>
      <c r="BX100" s="526"/>
      <c r="BY100" s="526"/>
      <c r="BZ100" s="526"/>
      <c r="CA100" s="526"/>
      <c r="CB100" s="526"/>
      <c r="CC100" s="526"/>
      <c r="CD100" s="526"/>
      <c r="CE100" s="526"/>
      <c r="CF100" s="526"/>
      <c r="CG100" s="526"/>
      <c r="CH100" s="526"/>
      <c r="CI100" s="526"/>
      <c r="CJ100" s="526"/>
      <c r="CK100" s="526"/>
      <c r="CL100" s="526"/>
      <c r="CM100" s="526"/>
      <c r="CN100" s="526"/>
      <c r="CO100" s="526"/>
      <c r="CP100" s="526"/>
      <c r="CQ100" s="526"/>
      <c r="CR100" s="526"/>
      <c r="CS100" s="526"/>
      <c r="CT100" s="526"/>
      <c r="CU100" s="526"/>
      <c r="CV100" s="524">
        <f t="shared" si="5"/>
        <v>0</v>
      </c>
      <c r="CW100" s="524"/>
      <c r="CX100" s="524"/>
      <c r="CY100" s="524"/>
      <c r="CZ100" s="524"/>
      <c r="DA100" s="524"/>
      <c r="DB100" s="524"/>
      <c r="DC100" s="524"/>
      <c r="DD100" s="524"/>
      <c r="DE100" s="525"/>
    </row>
    <row r="101" spans="1:110" s="2" customFormat="1" ht="23.25" customHeight="1">
      <c r="A101" s="555"/>
      <c r="B101" s="556"/>
      <c r="C101" s="556"/>
      <c r="D101" s="556"/>
      <c r="E101" s="556"/>
      <c r="F101" s="556"/>
      <c r="G101" s="556"/>
      <c r="H101" s="556"/>
      <c r="I101" s="556"/>
      <c r="J101" s="556"/>
      <c r="K101" s="556"/>
      <c r="L101" s="556"/>
      <c r="M101" s="556"/>
      <c r="N101" s="556"/>
      <c r="O101" s="557"/>
      <c r="P101" s="540"/>
      <c r="Q101" s="540"/>
      <c r="R101" s="540"/>
      <c r="S101" s="540"/>
      <c r="T101" s="540"/>
      <c r="U101" s="540"/>
      <c r="V101" s="540"/>
      <c r="W101" s="540"/>
      <c r="X101" s="540"/>
      <c r="Y101" s="540"/>
      <c r="Z101" s="540"/>
      <c r="AA101" s="540"/>
      <c r="AB101" s="540"/>
      <c r="AC101" s="540"/>
      <c r="AD101" s="541"/>
      <c r="AE101" s="541"/>
      <c r="AF101" s="541"/>
      <c r="AG101" s="542"/>
      <c r="AH101" s="542"/>
      <c r="AI101" s="542"/>
      <c r="AJ101" s="542"/>
      <c r="AK101" s="549"/>
      <c r="AL101" s="550"/>
      <c r="AM101" s="550"/>
      <c r="AN101" s="550"/>
      <c r="AO101" s="550"/>
      <c r="AP101" s="551"/>
      <c r="AQ101" s="524">
        <f t="shared" si="3"/>
        <v>0</v>
      </c>
      <c r="AR101" s="524"/>
      <c r="AS101" s="524"/>
      <c r="AT101" s="524"/>
      <c r="AU101" s="524"/>
      <c r="AV101" s="524"/>
      <c r="AW101" s="524"/>
      <c r="AX101" s="524"/>
      <c r="AY101" s="535"/>
      <c r="AZ101" s="536"/>
      <c r="BA101" s="536"/>
      <c r="BB101" s="536"/>
      <c r="BC101" s="536"/>
      <c r="BD101" s="536"/>
      <c r="BE101" s="536"/>
      <c r="BF101" s="537"/>
      <c r="BG101" s="526"/>
      <c r="BH101" s="526"/>
      <c r="BI101" s="526"/>
      <c r="BJ101" s="526"/>
      <c r="BK101" s="526"/>
      <c r="BL101" s="526"/>
      <c r="BM101" s="526"/>
      <c r="BN101" s="526"/>
      <c r="BO101" s="546">
        <f t="shared" si="4"/>
        <v>0</v>
      </c>
      <c r="BP101" s="547"/>
      <c r="BQ101" s="547"/>
      <c r="BR101" s="547"/>
      <c r="BS101" s="547"/>
      <c r="BT101" s="547"/>
      <c r="BU101" s="547"/>
      <c r="BV101" s="548"/>
      <c r="BW101" s="526"/>
      <c r="BX101" s="526"/>
      <c r="BY101" s="526"/>
      <c r="BZ101" s="526"/>
      <c r="CA101" s="526"/>
      <c r="CB101" s="526"/>
      <c r="CC101" s="526"/>
      <c r="CD101" s="526"/>
      <c r="CE101" s="526"/>
      <c r="CF101" s="526"/>
      <c r="CG101" s="526"/>
      <c r="CH101" s="526"/>
      <c r="CI101" s="526"/>
      <c r="CJ101" s="526"/>
      <c r="CK101" s="526"/>
      <c r="CL101" s="526"/>
      <c r="CM101" s="526"/>
      <c r="CN101" s="526"/>
      <c r="CO101" s="526"/>
      <c r="CP101" s="526"/>
      <c r="CQ101" s="526"/>
      <c r="CR101" s="526"/>
      <c r="CS101" s="526"/>
      <c r="CT101" s="526"/>
      <c r="CU101" s="526"/>
      <c r="CV101" s="524">
        <f t="shared" si="5"/>
        <v>0</v>
      </c>
      <c r="CW101" s="524"/>
      <c r="CX101" s="524"/>
      <c r="CY101" s="524"/>
      <c r="CZ101" s="524"/>
      <c r="DA101" s="524"/>
      <c r="DB101" s="524"/>
      <c r="DC101" s="524"/>
      <c r="DD101" s="524"/>
      <c r="DE101" s="525"/>
    </row>
    <row r="102" spans="1:110" s="2" customFormat="1" ht="23.25" customHeight="1">
      <c r="A102" s="538"/>
      <c r="B102" s="539"/>
      <c r="C102" s="539"/>
      <c r="D102" s="539"/>
      <c r="E102" s="539"/>
      <c r="F102" s="539"/>
      <c r="G102" s="539"/>
      <c r="H102" s="539"/>
      <c r="I102" s="539"/>
      <c r="J102" s="539"/>
      <c r="K102" s="539"/>
      <c r="L102" s="539"/>
      <c r="M102" s="539"/>
      <c r="N102" s="539"/>
      <c r="O102" s="539"/>
      <c r="P102" s="540"/>
      <c r="Q102" s="540"/>
      <c r="R102" s="540"/>
      <c r="S102" s="540"/>
      <c r="T102" s="540"/>
      <c r="U102" s="540"/>
      <c r="V102" s="540"/>
      <c r="W102" s="540"/>
      <c r="X102" s="540"/>
      <c r="Y102" s="540"/>
      <c r="Z102" s="540"/>
      <c r="AA102" s="540"/>
      <c r="AB102" s="540"/>
      <c r="AC102" s="540"/>
      <c r="AD102" s="541"/>
      <c r="AE102" s="541"/>
      <c r="AF102" s="541"/>
      <c r="AG102" s="542"/>
      <c r="AH102" s="542"/>
      <c r="AI102" s="542"/>
      <c r="AJ102" s="542"/>
      <c r="AK102" s="549"/>
      <c r="AL102" s="550"/>
      <c r="AM102" s="550"/>
      <c r="AN102" s="550"/>
      <c r="AO102" s="550"/>
      <c r="AP102" s="551"/>
      <c r="AQ102" s="524">
        <f t="shared" si="3"/>
        <v>0</v>
      </c>
      <c r="AR102" s="524"/>
      <c r="AS102" s="524"/>
      <c r="AT102" s="524"/>
      <c r="AU102" s="524"/>
      <c r="AV102" s="524"/>
      <c r="AW102" s="524"/>
      <c r="AX102" s="524"/>
      <c r="AY102" s="535"/>
      <c r="AZ102" s="536"/>
      <c r="BA102" s="536"/>
      <c r="BB102" s="536"/>
      <c r="BC102" s="536"/>
      <c r="BD102" s="536"/>
      <c r="BE102" s="536"/>
      <c r="BF102" s="537"/>
      <c r="BG102" s="526"/>
      <c r="BH102" s="526"/>
      <c r="BI102" s="526"/>
      <c r="BJ102" s="526"/>
      <c r="BK102" s="526"/>
      <c r="BL102" s="526"/>
      <c r="BM102" s="526"/>
      <c r="BN102" s="526"/>
      <c r="BO102" s="546">
        <f t="shared" si="4"/>
        <v>0</v>
      </c>
      <c r="BP102" s="547"/>
      <c r="BQ102" s="547"/>
      <c r="BR102" s="547"/>
      <c r="BS102" s="547"/>
      <c r="BT102" s="547"/>
      <c r="BU102" s="547"/>
      <c r="BV102" s="548"/>
      <c r="BW102" s="526"/>
      <c r="BX102" s="526"/>
      <c r="BY102" s="526"/>
      <c r="BZ102" s="526"/>
      <c r="CA102" s="526"/>
      <c r="CB102" s="526"/>
      <c r="CC102" s="526"/>
      <c r="CD102" s="526"/>
      <c r="CE102" s="526"/>
      <c r="CF102" s="526"/>
      <c r="CG102" s="526"/>
      <c r="CH102" s="526"/>
      <c r="CI102" s="526"/>
      <c r="CJ102" s="526"/>
      <c r="CK102" s="526"/>
      <c r="CL102" s="526"/>
      <c r="CM102" s="526"/>
      <c r="CN102" s="526"/>
      <c r="CO102" s="526"/>
      <c r="CP102" s="526"/>
      <c r="CQ102" s="526"/>
      <c r="CR102" s="526"/>
      <c r="CS102" s="526"/>
      <c r="CT102" s="526"/>
      <c r="CU102" s="526"/>
      <c r="CV102" s="524">
        <f t="shared" si="5"/>
        <v>0</v>
      </c>
      <c r="CW102" s="524"/>
      <c r="CX102" s="524"/>
      <c r="CY102" s="524"/>
      <c r="CZ102" s="524"/>
      <c r="DA102" s="524"/>
      <c r="DB102" s="524"/>
      <c r="DC102" s="524"/>
      <c r="DD102" s="524"/>
      <c r="DE102" s="525"/>
    </row>
    <row r="103" spans="1:110" s="2" customFormat="1" ht="23.25" customHeight="1">
      <c r="A103" s="538"/>
      <c r="B103" s="539"/>
      <c r="C103" s="539"/>
      <c r="D103" s="539"/>
      <c r="E103" s="539"/>
      <c r="F103" s="539"/>
      <c r="G103" s="539"/>
      <c r="H103" s="539"/>
      <c r="I103" s="539"/>
      <c r="J103" s="539"/>
      <c r="K103" s="539"/>
      <c r="L103" s="539"/>
      <c r="M103" s="539"/>
      <c r="N103" s="539"/>
      <c r="O103" s="539"/>
      <c r="P103" s="540"/>
      <c r="Q103" s="540"/>
      <c r="R103" s="540"/>
      <c r="S103" s="540"/>
      <c r="T103" s="540"/>
      <c r="U103" s="540"/>
      <c r="V103" s="540"/>
      <c r="W103" s="540"/>
      <c r="X103" s="540"/>
      <c r="Y103" s="540"/>
      <c r="Z103" s="540"/>
      <c r="AA103" s="540"/>
      <c r="AB103" s="540"/>
      <c r="AC103" s="540"/>
      <c r="AD103" s="541"/>
      <c r="AE103" s="541"/>
      <c r="AF103" s="541"/>
      <c r="AG103" s="542"/>
      <c r="AH103" s="542"/>
      <c r="AI103" s="542"/>
      <c r="AJ103" s="542"/>
      <c r="AK103" s="549"/>
      <c r="AL103" s="550"/>
      <c r="AM103" s="550"/>
      <c r="AN103" s="550"/>
      <c r="AO103" s="550"/>
      <c r="AP103" s="551"/>
      <c r="AQ103" s="524">
        <f t="shared" si="3"/>
        <v>0</v>
      </c>
      <c r="AR103" s="524"/>
      <c r="AS103" s="524"/>
      <c r="AT103" s="524"/>
      <c r="AU103" s="524"/>
      <c r="AV103" s="524"/>
      <c r="AW103" s="524"/>
      <c r="AX103" s="524"/>
      <c r="AY103" s="535"/>
      <c r="AZ103" s="536"/>
      <c r="BA103" s="536"/>
      <c r="BB103" s="536"/>
      <c r="BC103" s="536"/>
      <c r="BD103" s="536"/>
      <c r="BE103" s="536"/>
      <c r="BF103" s="537"/>
      <c r="BG103" s="526"/>
      <c r="BH103" s="526"/>
      <c r="BI103" s="526"/>
      <c r="BJ103" s="526"/>
      <c r="BK103" s="526"/>
      <c r="BL103" s="526"/>
      <c r="BM103" s="526"/>
      <c r="BN103" s="526"/>
      <c r="BO103" s="546">
        <f t="shared" si="4"/>
        <v>0</v>
      </c>
      <c r="BP103" s="547"/>
      <c r="BQ103" s="547"/>
      <c r="BR103" s="547"/>
      <c r="BS103" s="547"/>
      <c r="BT103" s="547"/>
      <c r="BU103" s="547"/>
      <c r="BV103" s="548"/>
      <c r="BW103" s="526"/>
      <c r="BX103" s="526"/>
      <c r="BY103" s="526"/>
      <c r="BZ103" s="526"/>
      <c r="CA103" s="526"/>
      <c r="CB103" s="526"/>
      <c r="CC103" s="526"/>
      <c r="CD103" s="526"/>
      <c r="CE103" s="526"/>
      <c r="CF103" s="526"/>
      <c r="CG103" s="526"/>
      <c r="CH103" s="526"/>
      <c r="CI103" s="526"/>
      <c r="CJ103" s="526"/>
      <c r="CK103" s="526"/>
      <c r="CL103" s="526"/>
      <c r="CM103" s="526"/>
      <c r="CN103" s="526"/>
      <c r="CO103" s="526"/>
      <c r="CP103" s="526"/>
      <c r="CQ103" s="526"/>
      <c r="CR103" s="526"/>
      <c r="CS103" s="526"/>
      <c r="CT103" s="526"/>
      <c r="CU103" s="526"/>
      <c r="CV103" s="524">
        <f t="shared" si="5"/>
        <v>0</v>
      </c>
      <c r="CW103" s="524"/>
      <c r="CX103" s="524"/>
      <c r="CY103" s="524"/>
      <c r="CZ103" s="524"/>
      <c r="DA103" s="524"/>
      <c r="DB103" s="524"/>
      <c r="DC103" s="524"/>
      <c r="DD103" s="524"/>
      <c r="DE103" s="525"/>
    </row>
    <row r="104" spans="1:110" s="2" customFormat="1" ht="23.25" customHeight="1">
      <c r="A104" s="555"/>
      <c r="B104" s="556"/>
      <c r="C104" s="556"/>
      <c r="D104" s="556"/>
      <c r="E104" s="556"/>
      <c r="F104" s="556"/>
      <c r="G104" s="556"/>
      <c r="H104" s="556"/>
      <c r="I104" s="556"/>
      <c r="J104" s="556"/>
      <c r="K104" s="556"/>
      <c r="L104" s="556"/>
      <c r="M104" s="556"/>
      <c r="N104" s="556"/>
      <c r="O104" s="557"/>
      <c r="P104" s="540"/>
      <c r="Q104" s="540"/>
      <c r="R104" s="540"/>
      <c r="S104" s="540"/>
      <c r="T104" s="540"/>
      <c r="U104" s="540"/>
      <c r="V104" s="540"/>
      <c r="W104" s="540"/>
      <c r="X104" s="540"/>
      <c r="Y104" s="540"/>
      <c r="Z104" s="540"/>
      <c r="AA104" s="540"/>
      <c r="AB104" s="540"/>
      <c r="AC104" s="540"/>
      <c r="AD104" s="541"/>
      <c r="AE104" s="541"/>
      <c r="AF104" s="541"/>
      <c r="AG104" s="542"/>
      <c r="AH104" s="542"/>
      <c r="AI104" s="542"/>
      <c r="AJ104" s="542"/>
      <c r="AK104" s="549"/>
      <c r="AL104" s="550"/>
      <c r="AM104" s="550"/>
      <c r="AN104" s="550"/>
      <c r="AO104" s="550"/>
      <c r="AP104" s="551"/>
      <c r="AQ104" s="524">
        <f t="shared" si="3"/>
        <v>0</v>
      </c>
      <c r="AR104" s="524"/>
      <c r="AS104" s="524"/>
      <c r="AT104" s="524"/>
      <c r="AU104" s="524"/>
      <c r="AV104" s="524"/>
      <c r="AW104" s="524"/>
      <c r="AX104" s="524"/>
      <c r="AY104" s="535"/>
      <c r="AZ104" s="536"/>
      <c r="BA104" s="536"/>
      <c r="BB104" s="536"/>
      <c r="BC104" s="536"/>
      <c r="BD104" s="536"/>
      <c r="BE104" s="536"/>
      <c r="BF104" s="537"/>
      <c r="BG104" s="526"/>
      <c r="BH104" s="526"/>
      <c r="BI104" s="526"/>
      <c r="BJ104" s="526"/>
      <c r="BK104" s="526"/>
      <c r="BL104" s="526"/>
      <c r="BM104" s="526"/>
      <c r="BN104" s="526"/>
      <c r="BO104" s="546">
        <f t="shared" si="4"/>
        <v>0</v>
      </c>
      <c r="BP104" s="547"/>
      <c r="BQ104" s="547"/>
      <c r="BR104" s="547"/>
      <c r="BS104" s="547"/>
      <c r="BT104" s="547"/>
      <c r="BU104" s="547"/>
      <c r="BV104" s="548"/>
      <c r="BW104" s="526"/>
      <c r="BX104" s="526"/>
      <c r="BY104" s="526"/>
      <c r="BZ104" s="526"/>
      <c r="CA104" s="526"/>
      <c r="CB104" s="526"/>
      <c r="CC104" s="526"/>
      <c r="CD104" s="526"/>
      <c r="CE104" s="526"/>
      <c r="CF104" s="526"/>
      <c r="CG104" s="526"/>
      <c r="CH104" s="526"/>
      <c r="CI104" s="526"/>
      <c r="CJ104" s="526"/>
      <c r="CK104" s="526"/>
      <c r="CL104" s="526"/>
      <c r="CM104" s="526"/>
      <c r="CN104" s="526"/>
      <c r="CO104" s="526"/>
      <c r="CP104" s="526"/>
      <c r="CQ104" s="526"/>
      <c r="CR104" s="526"/>
      <c r="CS104" s="526"/>
      <c r="CT104" s="526"/>
      <c r="CU104" s="526"/>
      <c r="CV104" s="524">
        <f t="shared" si="5"/>
        <v>0</v>
      </c>
      <c r="CW104" s="524"/>
      <c r="CX104" s="524"/>
      <c r="CY104" s="524"/>
      <c r="CZ104" s="524"/>
      <c r="DA104" s="524"/>
      <c r="DB104" s="524"/>
      <c r="DC104" s="524"/>
      <c r="DD104" s="524"/>
      <c r="DE104" s="525"/>
    </row>
    <row r="105" spans="1:110" s="2" customFormat="1" ht="23.25" customHeight="1">
      <c r="A105" s="555"/>
      <c r="B105" s="556"/>
      <c r="C105" s="556"/>
      <c r="D105" s="556"/>
      <c r="E105" s="556"/>
      <c r="F105" s="556"/>
      <c r="G105" s="556"/>
      <c r="H105" s="556"/>
      <c r="I105" s="556"/>
      <c r="J105" s="556"/>
      <c r="K105" s="556"/>
      <c r="L105" s="556"/>
      <c r="M105" s="556"/>
      <c r="N105" s="556"/>
      <c r="O105" s="557"/>
      <c r="P105" s="540"/>
      <c r="Q105" s="540"/>
      <c r="R105" s="540"/>
      <c r="S105" s="540"/>
      <c r="T105" s="540"/>
      <c r="U105" s="540"/>
      <c r="V105" s="540"/>
      <c r="W105" s="540"/>
      <c r="X105" s="540"/>
      <c r="Y105" s="540"/>
      <c r="Z105" s="540"/>
      <c r="AA105" s="540"/>
      <c r="AB105" s="540"/>
      <c r="AC105" s="540"/>
      <c r="AD105" s="541"/>
      <c r="AE105" s="541"/>
      <c r="AF105" s="541"/>
      <c r="AG105" s="542"/>
      <c r="AH105" s="542"/>
      <c r="AI105" s="542"/>
      <c r="AJ105" s="542"/>
      <c r="AK105" s="549"/>
      <c r="AL105" s="550"/>
      <c r="AM105" s="550"/>
      <c r="AN105" s="550"/>
      <c r="AO105" s="550"/>
      <c r="AP105" s="551"/>
      <c r="AQ105" s="553">
        <f t="shared" si="3"/>
        <v>0</v>
      </c>
      <c r="AR105" s="553"/>
      <c r="AS105" s="553"/>
      <c r="AT105" s="553"/>
      <c r="AU105" s="553"/>
      <c r="AV105" s="553"/>
      <c r="AW105" s="553"/>
      <c r="AX105" s="553"/>
      <c r="AY105" s="535"/>
      <c r="AZ105" s="536"/>
      <c r="BA105" s="536"/>
      <c r="BB105" s="536"/>
      <c r="BC105" s="536"/>
      <c r="BD105" s="536"/>
      <c r="BE105" s="536"/>
      <c r="BF105" s="537"/>
      <c r="BG105" s="552"/>
      <c r="BH105" s="552"/>
      <c r="BI105" s="552"/>
      <c r="BJ105" s="552"/>
      <c r="BK105" s="552"/>
      <c r="BL105" s="552"/>
      <c r="BM105" s="552"/>
      <c r="BN105" s="552"/>
      <c r="BO105" s="546">
        <f t="shared" si="4"/>
        <v>0</v>
      </c>
      <c r="BP105" s="547"/>
      <c r="BQ105" s="547"/>
      <c r="BR105" s="547"/>
      <c r="BS105" s="547"/>
      <c r="BT105" s="547"/>
      <c r="BU105" s="547"/>
      <c r="BV105" s="548"/>
      <c r="BW105" s="552"/>
      <c r="BX105" s="552"/>
      <c r="BY105" s="552"/>
      <c r="BZ105" s="552"/>
      <c r="CA105" s="552"/>
      <c r="CB105" s="552"/>
      <c r="CC105" s="552"/>
      <c r="CD105" s="552"/>
      <c r="CE105" s="552"/>
      <c r="CF105" s="552"/>
      <c r="CG105" s="552"/>
      <c r="CH105" s="552"/>
      <c r="CI105" s="552"/>
      <c r="CJ105" s="552"/>
      <c r="CK105" s="552"/>
      <c r="CL105" s="552"/>
      <c r="CM105" s="552"/>
      <c r="CN105" s="552"/>
      <c r="CO105" s="552"/>
      <c r="CP105" s="552"/>
      <c r="CQ105" s="552"/>
      <c r="CR105" s="552"/>
      <c r="CS105" s="552"/>
      <c r="CT105" s="552"/>
      <c r="CU105" s="552"/>
      <c r="CV105" s="553">
        <f t="shared" si="5"/>
        <v>0</v>
      </c>
      <c r="CW105" s="553"/>
      <c r="CX105" s="553"/>
      <c r="CY105" s="553"/>
      <c r="CZ105" s="553"/>
      <c r="DA105" s="553"/>
      <c r="DB105" s="553"/>
      <c r="DC105" s="553"/>
      <c r="DD105" s="553"/>
      <c r="DE105" s="554"/>
    </row>
    <row r="106" spans="1:110" s="2" customFormat="1" ht="23.25" customHeight="1">
      <c r="A106" s="538"/>
      <c r="B106" s="539"/>
      <c r="C106" s="539"/>
      <c r="D106" s="539"/>
      <c r="E106" s="539"/>
      <c r="F106" s="539"/>
      <c r="G106" s="539"/>
      <c r="H106" s="539"/>
      <c r="I106" s="539"/>
      <c r="J106" s="539"/>
      <c r="K106" s="539"/>
      <c r="L106" s="539"/>
      <c r="M106" s="539"/>
      <c r="N106" s="539"/>
      <c r="O106" s="539"/>
      <c r="P106" s="540"/>
      <c r="Q106" s="540"/>
      <c r="R106" s="540"/>
      <c r="S106" s="540"/>
      <c r="T106" s="540"/>
      <c r="U106" s="540"/>
      <c r="V106" s="540"/>
      <c r="W106" s="540"/>
      <c r="X106" s="540"/>
      <c r="Y106" s="540"/>
      <c r="Z106" s="540"/>
      <c r="AA106" s="540"/>
      <c r="AB106" s="540"/>
      <c r="AC106" s="540"/>
      <c r="AD106" s="541"/>
      <c r="AE106" s="541"/>
      <c r="AF106" s="541"/>
      <c r="AG106" s="542"/>
      <c r="AH106" s="542"/>
      <c r="AI106" s="542"/>
      <c r="AJ106" s="542"/>
      <c r="AK106" s="549"/>
      <c r="AL106" s="550"/>
      <c r="AM106" s="550"/>
      <c r="AN106" s="550"/>
      <c r="AO106" s="550"/>
      <c r="AP106" s="551"/>
      <c r="AQ106" s="524">
        <f t="shared" si="3"/>
        <v>0</v>
      </c>
      <c r="AR106" s="524"/>
      <c r="AS106" s="524"/>
      <c r="AT106" s="524"/>
      <c r="AU106" s="524"/>
      <c r="AV106" s="524"/>
      <c r="AW106" s="524"/>
      <c r="AX106" s="524"/>
      <c r="AY106" s="535"/>
      <c r="AZ106" s="536"/>
      <c r="BA106" s="536"/>
      <c r="BB106" s="536"/>
      <c r="BC106" s="536"/>
      <c r="BD106" s="536"/>
      <c r="BE106" s="536"/>
      <c r="BF106" s="537"/>
      <c r="BG106" s="526"/>
      <c r="BH106" s="526"/>
      <c r="BI106" s="526"/>
      <c r="BJ106" s="526"/>
      <c r="BK106" s="526"/>
      <c r="BL106" s="526"/>
      <c r="BM106" s="526"/>
      <c r="BN106" s="526"/>
      <c r="BO106" s="546">
        <f t="shared" si="4"/>
        <v>0</v>
      </c>
      <c r="BP106" s="547"/>
      <c r="BQ106" s="547"/>
      <c r="BR106" s="547"/>
      <c r="BS106" s="547"/>
      <c r="BT106" s="547"/>
      <c r="BU106" s="547"/>
      <c r="BV106" s="548"/>
      <c r="BW106" s="526"/>
      <c r="BX106" s="526"/>
      <c r="BY106" s="526"/>
      <c r="BZ106" s="526"/>
      <c r="CA106" s="526"/>
      <c r="CB106" s="526"/>
      <c r="CC106" s="526"/>
      <c r="CD106" s="526"/>
      <c r="CE106" s="526"/>
      <c r="CF106" s="526"/>
      <c r="CG106" s="526"/>
      <c r="CH106" s="526"/>
      <c r="CI106" s="526"/>
      <c r="CJ106" s="526"/>
      <c r="CK106" s="526"/>
      <c r="CL106" s="526"/>
      <c r="CM106" s="526"/>
      <c r="CN106" s="526"/>
      <c r="CO106" s="526"/>
      <c r="CP106" s="526"/>
      <c r="CQ106" s="526"/>
      <c r="CR106" s="526"/>
      <c r="CS106" s="526"/>
      <c r="CT106" s="526"/>
      <c r="CU106" s="526"/>
      <c r="CV106" s="524">
        <f t="shared" si="5"/>
        <v>0</v>
      </c>
      <c r="CW106" s="524"/>
      <c r="CX106" s="524"/>
      <c r="CY106" s="524"/>
      <c r="CZ106" s="524"/>
      <c r="DA106" s="524"/>
      <c r="DB106" s="524"/>
      <c r="DC106" s="524"/>
      <c r="DD106" s="524"/>
      <c r="DE106" s="525"/>
    </row>
    <row r="107" spans="1:110" s="2" customFormat="1" ht="23.25" customHeight="1">
      <c r="A107" s="538"/>
      <c r="B107" s="539"/>
      <c r="C107" s="539"/>
      <c r="D107" s="539"/>
      <c r="E107" s="539"/>
      <c r="F107" s="539"/>
      <c r="G107" s="539"/>
      <c r="H107" s="539"/>
      <c r="I107" s="539"/>
      <c r="J107" s="539"/>
      <c r="K107" s="539"/>
      <c r="L107" s="539"/>
      <c r="M107" s="539"/>
      <c r="N107" s="539"/>
      <c r="O107" s="539"/>
      <c r="P107" s="540"/>
      <c r="Q107" s="540"/>
      <c r="R107" s="540"/>
      <c r="S107" s="540"/>
      <c r="T107" s="540"/>
      <c r="U107" s="540"/>
      <c r="V107" s="540"/>
      <c r="W107" s="540"/>
      <c r="X107" s="540"/>
      <c r="Y107" s="540"/>
      <c r="Z107" s="540"/>
      <c r="AA107" s="540"/>
      <c r="AB107" s="540"/>
      <c r="AC107" s="540"/>
      <c r="AD107" s="541"/>
      <c r="AE107" s="541"/>
      <c r="AF107" s="541"/>
      <c r="AG107" s="542"/>
      <c r="AH107" s="542"/>
      <c r="AI107" s="542"/>
      <c r="AJ107" s="542"/>
      <c r="AK107" s="549"/>
      <c r="AL107" s="550"/>
      <c r="AM107" s="550"/>
      <c r="AN107" s="550"/>
      <c r="AO107" s="550"/>
      <c r="AP107" s="551"/>
      <c r="AQ107" s="524">
        <v>0</v>
      </c>
      <c r="AR107" s="524"/>
      <c r="AS107" s="524"/>
      <c r="AT107" s="524"/>
      <c r="AU107" s="524"/>
      <c r="AV107" s="524"/>
      <c r="AW107" s="524"/>
      <c r="AX107" s="524"/>
      <c r="AY107" s="535"/>
      <c r="AZ107" s="536"/>
      <c r="BA107" s="536"/>
      <c r="BB107" s="536"/>
      <c r="BC107" s="536"/>
      <c r="BD107" s="536"/>
      <c r="BE107" s="536"/>
      <c r="BF107" s="537"/>
      <c r="BG107" s="526"/>
      <c r="BH107" s="526"/>
      <c r="BI107" s="526"/>
      <c r="BJ107" s="526"/>
      <c r="BK107" s="526"/>
      <c r="BL107" s="526"/>
      <c r="BM107" s="526"/>
      <c r="BN107" s="526"/>
      <c r="BO107" s="546">
        <v>0</v>
      </c>
      <c r="BP107" s="547"/>
      <c r="BQ107" s="547"/>
      <c r="BR107" s="547"/>
      <c r="BS107" s="547"/>
      <c r="BT107" s="547"/>
      <c r="BU107" s="547"/>
      <c r="BV107" s="548"/>
      <c r="BW107" s="526"/>
      <c r="BX107" s="526"/>
      <c r="BY107" s="526"/>
      <c r="BZ107" s="526"/>
      <c r="CA107" s="526"/>
      <c r="CB107" s="526"/>
      <c r="CC107" s="526"/>
      <c r="CD107" s="526"/>
      <c r="CE107" s="526"/>
      <c r="CF107" s="526"/>
      <c r="CG107" s="526"/>
      <c r="CH107" s="526"/>
      <c r="CI107" s="526"/>
      <c r="CJ107" s="526"/>
      <c r="CK107" s="526"/>
      <c r="CL107" s="526"/>
      <c r="CM107" s="526"/>
      <c r="CN107" s="526"/>
      <c r="CO107" s="526"/>
      <c r="CP107" s="526"/>
      <c r="CQ107" s="526"/>
      <c r="CR107" s="526"/>
      <c r="CS107" s="526"/>
      <c r="CT107" s="526"/>
      <c r="CU107" s="526"/>
      <c r="CV107" s="524">
        <v>0</v>
      </c>
      <c r="CW107" s="524"/>
      <c r="CX107" s="524"/>
      <c r="CY107" s="524"/>
      <c r="CZ107" s="524"/>
      <c r="DA107" s="524"/>
      <c r="DB107" s="524"/>
      <c r="DC107" s="524"/>
      <c r="DD107" s="524"/>
      <c r="DE107" s="525"/>
    </row>
    <row r="108" spans="1:110" s="2" customFormat="1" ht="23.25" customHeight="1" thickBot="1">
      <c r="A108" s="538"/>
      <c r="B108" s="539"/>
      <c r="C108" s="539"/>
      <c r="D108" s="539"/>
      <c r="E108" s="539"/>
      <c r="F108" s="539"/>
      <c r="G108" s="539"/>
      <c r="H108" s="539"/>
      <c r="I108" s="539"/>
      <c r="J108" s="539"/>
      <c r="K108" s="539"/>
      <c r="L108" s="539"/>
      <c r="M108" s="539"/>
      <c r="N108" s="539"/>
      <c r="O108" s="539"/>
      <c r="P108" s="540"/>
      <c r="Q108" s="540"/>
      <c r="R108" s="540"/>
      <c r="S108" s="540"/>
      <c r="T108" s="540"/>
      <c r="U108" s="540"/>
      <c r="V108" s="540"/>
      <c r="W108" s="540"/>
      <c r="X108" s="540"/>
      <c r="Y108" s="540"/>
      <c r="Z108" s="540"/>
      <c r="AA108" s="540"/>
      <c r="AB108" s="540"/>
      <c r="AC108" s="540"/>
      <c r="AD108" s="541"/>
      <c r="AE108" s="541"/>
      <c r="AF108" s="541"/>
      <c r="AG108" s="542"/>
      <c r="AH108" s="542"/>
      <c r="AI108" s="542"/>
      <c r="AJ108" s="542"/>
      <c r="AK108" s="543"/>
      <c r="AL108" s="544"/>
      <c r="AM108" s="544"/>
      <c r="AN108" s="544"/>
      <c r="AO108" s="544"/>
      <c r="AP108" s="545"/>
      <c r="AQ108" s="524">
        <f>AG108*AK108*12</f>
        <v>0</v>
      </c>
      <c r="AR108" s="524"/>
      <c r="AS108" s="524"/>
      <c r="AT108" s="524"/>
      <c r="AU108" s="524"/>
      <c r="AV108" s="524"/>
      <c r="AW108" s="524"/>
      <c r="AX108" s="524"/>
      <c r="AY108" s="535"/>
      <c r="AZ108" s="536"/>
      <c r="BA108" s="536"/>
      <c r="BB108" s="536"/>
      <c r="BC108" s="536"/>
      <c r="BD108" s="536"/>
      <c r="BE108" s="536"/>
      <c r="BF108" s="537"/>
      <c r="BG108" s="526"/>
      <c r="BH108" s="526"/>
      <c r="BI108" s="526"/>
      <c r="BJ108" s="526"/>
      <c r="BK108" s="526"/>
      <c r="BL108" s="526"/>
      <c r="BM108" s="526"/>
      <c r="BN108" s="526"/>
      <c r="BO108" s="527">
        <f>AQ108/365*50</f>
        <v>0</v>
      </c>
      <c r="BP108" s="528"/>
      <c r="BQ108" s="528"/>
      <c r="BR108" s="528"/>
      <c r="BS108" s="528"/>
      <c r="BT108" s="528"/>
      <c r="BU108" s="528"/>
      <c r="BV108" s="529"/>
      <c r="BW108" s="526"/>
      <c r="BX108" s="526"/>
      <c r="BY108" s="526"/>
      <c r="BZ108" s="526"/>
      <c r="CA108" s="526"/>
      <c r="CB108" s="526"/>
      <c r="CC108" s="526"/>
      <c r="CD108" s="526"/>
      <c r="CE108" s="526"/>
      <c r="CF108" s="526"/>
      <c r="CG108" s="526"/>
      <c r="CH108" s="526"/>
      <c r="CI108" s="526"/>
      <c r="CJ108" s="526"/>
      <c r="CK108" s="526"/>
      <c r="CL108" s="526"/>
      <c r="CM108" s="526"/>
      <c r="CN108" s="526"/>
      <c r="CO108" s="526"/>
      <c r="CP108" s="526"/>
      <c r="CQ108" s="526"/>
      <c r="CR108" s="526"/>
      <c r="CS108" s="526"/>
      <c r="CT108" s="526"/>
      <c r="CU108" s="526"/>
      <c r="CV108" s="524">
        <f>SUM(AQ108:CU108)</f>
        <v>0</v>
      </c>
      <c r="CW108" s="524"/>
      <c r="CX108" s="524"/>
      <c r="CY108" s="524"/>
      <c r="CZ108" s="524"/>
      <c r="DA108" s="524"/>
      <c r="DB108" s="524"/>
      <c r="DC108" s="524"/>
      <c r="DD108" s="524"/>
      <c r="DE108" s="525"/>
    </row>
    <row r="109" spans="1:110" s="2" customFormat="1" ht="24.95" customHeight="1" thickBot="1">
      <c r="A109" s="530" t="s">
        <v>571</v>
      </c>
      <c r="B109" s="531"/>
      <c r="C109" s="531"/>
      <c r="D109" s="531"/>
      <c r="E109" s="531"/>
      <c r="F109" s="531"/>
      <c r="G109" s="531"/>
      <c r="H109" s="531"/>
      <c r="I109" s="531"/>
      <c r="J109" s="531"/>
      <c r="K109" s="531"/>
      <c r="L109" s="531"/>
      <c r="M109" s="531"/>
      <c r="N109" s="531"/>
      <c r="O109" s="531"/>
      <c r="P109" s="531"/>
      <c r="Q109" s="531"/>
      <c r="R109" s="531"/>
      <c r="S109" s="531"/>
      <c r="T109" s="531"/>
      <c r="U109" s="531"/>
      <c r="V109" s="531"/>
      <c r="W109" s="531"/>
      <c r="X109" s="531"/>
      <c r="Y109" s="531"/>
      <c r="Z109" s="531"/>
      <c r="AA109" s="531"/>
      <c r="AB109" s="531"/>
      <c r="AC109" s="531"/>
      <c r="AD109" s="531"/>
      <c r="AE109" s="531"/>
      <c r="AF109" s="532"/>
      <c r="AG109" s="533">
        <f>SUM(AG8:AJ108)</f>
        <v>0</v>
      </c>
      <c r="AH109" s="533"/>
      <c r="AI109" s="533"/>
      <c r="AJ109" s="533"/>
      <c r="AK109" s="534">
        <f>SUM(AK8:AP108)</f>
        <v>0</v>
      </c>
      <c r="AL109" s="534"/>
      <c r="AM109" s="534"/>
      <c r="AN109" s="534"/>
      <c r="AO109" s="534"/>
      <c r="AP109" s="534"/>
      <c r="AQ109" s="522">
        <f>SUM(AQ8:AX108)</f>
        <v>0</v>
      </c>
      <c r="AR109" s="522"/>
      <c r="AS109" s="522"/>
      <c r="AT109" s="522"/>
      <c r="AU109" s="522"/>
      <c r="AV109" s="522"/>
      <c r="AW109" s="522"/>
      <c r="AX109" s="522"/>
      <c r="AY109" s="522">
        <f>SUM(AY8:BF108)</f>
        <v>0</v>
      </c>
      <c r="AZ109" s="522"/>
      <c r="BA109" s="522"/>
      <c r="BB109" s="522"/>
      <c r="BC109" s="522"/>
      <c r="BD109" s="522"/>
      <c r="BE109" s="522"/>
      <c r="BF109" s="522"/>
      <c r="BG109" s="522">
        <f>SUM(BG8:BN108)</f>
        <v>0</v>
      </c>
      <c r="BH109" s="522"/>
      <c r="BI109" s="522"/>
      <c r="BJ109" s="522"/>
      <c r="BK109" s="522"/>
      <c r="BL109" s="522"/>
      <c r="BM109" s="522"/>
      <c r="BN109" s="522"/>
      <c r="BO109" s="522">
        <f>SUM(BO8:BV108)</f>
        <v>0</v>
      </c>
      <c r="BP109" s="522"/>
      <c r="BQ109" s="522"/>
      <c r="BR109" s="522"/>
      <c r="BS109" s="522"/>
      <c r="BT109" s="522"/>
      <c r="BU109" s="522"/>
      <c r="BV109" s="522"/>
      <c r="BW109" s="522">
        <f>SUM(BW8:CD108)</f>
        <v>0</v>
      </c>
      <c r="BX109" s="522"/>
      <c r="BY109" s="522"/>
      <c r="BZ109" s="522"/>
      <c r="CA109" s="522"/>
      <c r="CB109" s="522"/>
      <c r="CC109" s="522"/>
      <c r="CD109" s="522"/>
      <c r="CE109" s="522">
        <f>SUM(CE8:CM108)</f>
        <v>0</v>
      </c>
      <c r="CF109" s="522"/>
      <c r="CG109" s="522"/>
      <c r="CH109" s="522"/>
      <c r="CI109" s="522"/>
      <c r="CJ109" s="522"/>
      <c r="CK109" s="522"/>
      <c r="CL109" s="522"/>
      <c r="CM109" s="522"/>
      <c r="CN109" s="522">
        <f>SUM(CN8:CU108)</f>
        <v>0</v>
      </c>
      <c r="CO109" s="522"/>
      <c r="CP109" s="522"/>
      <c r="CQ109" s="522"/>
      <c r="CR109" s="522"/>
      <c r="CS109" s="522"/>
      <c r="CT109" s="522"/>
      <c r="CU109" s="522"/>
      <c r="CV109" s="522">
        <f>SUM(CV8:DE108)</f>
        <v>0</v>
      </c>
      <c r="CW109" s="522"/>
      <c r="CX109" s="522"/>
      <c r="CY109" s="522"/>
      <c r="CZ109" s="522"/>
      <c r="DA109" s="522"/>
      <c r="DB109" s="522"/>
      <c r="DC109" s="522"/>
      <c r="DD109" s="522"/>
      <c r="DE109" s="523"/>
      <c r="DF109" s="25"/>
    </row>
    <row r="110" spans="1:110" s="2" customFormat="1" ht="24.95" customHeight="1">
      <c r="BO110" s="609"/>
      <c r="BP110" s="610"/>
      <c r="BQ110" s="610"/>
      <c r="BR110" s="610"/>
      <c r="BS110" s="610"/>
      <c r="BT110" s="610"/>
      <c r="BU110" s="610"/>
      <c r="BV110" s="610"/>
    </row>
    <row r="111" spans="1:110" s="2" customFormat="1" ht="12.75"/>
    <row r="112" spans="1:110" s="2" customFormat="1" ht="12.75"/>
    <row r="113" s="2" customFormat="1" ht="12.75"/>
    <row r="114" s="2" customFormat="1" ht="12.75"/>
    <row r="115" s="2" customFormat="1" ht="12.75"/>
    <row r="116" s="2" customFormat="1" ht="12.75"/>
    <row r="117" s="2" customFormat="1" ht="12.75"/>
    <row r="118" s="2" customFormat="1" ht="12.75"/>
    <row r="119" s="2" customFormat="1" ht="12.75"/>
    <row r="120" s="2" customFormat="1" ht="12.75"/>
    <row r="121" s="2" customFormat="1" ht="12.75"/>
    <row r="122" s="2" customFormat="1" ht="12.75"/>
    <row r="123" s="2" customFormat="1" ht="12.75"/>
    <row r="124" s="2" customFormat="1" ht="12.75"/>
    <row r="125" s="2" customFormat="1" ht="12.75"/>
    <row r="126" s="2" customFormat="1" ht="12.75"/>
    <row r="127" s="2" customFormat="1" ht="12.75"/>
    <row r="128" s="2" customFormat="1" ht="12.75"/>
    <row r="129" s="2" customFormat="1" ht="12.75"/>
    <row r="130" s="2" customFormat="1" ht="12.75"/>
    <row r="131" s="2" customFormat="1" ht="12.75"/>
    <row r="132" s="2" customFormat="1" ht="12.75"/>
    <row r="133" s="2" customFormat="1" ht="12.75"/>
    <row r="134" s="2" customFormat="1" ht="12.75"/>
    <row r="135" s="2" customFormat="1" ht="12.75"/>
    <row r="136" s="2" customFormat="1" ht="12.75"/>
    <row r="137" s="2" customFormat="1" ht="12.75"/>
    <row r="138" s="2" customFormat="1" ht="12.75"/>
    <row r="139" s="2" customFormat="1" ht="12.75"/>
    <row r="140" s="2" customFormat="1" ht="12.75"/>
    <row r="141" s="2" customFormat="1" ht="12.75"/>
    <row r="142" s="2" customFormat="1" ht="12.75"/>
    <row r="143" s="2" customFormat="1" ht="12.75"/>
    <row r="144" s="2" customFormat="1" ht="12.75"/>
    <row r="145" s="2" customFormat="1" ht="12.75"/>
    <row r="146" s="2" customFormat="1" ht="12.75"/>
    <row r="147" s="2" customFormat="1" ht="12.75"/>
    <row r="148" s="2" customFormat="1" ht="12.75"/>
    <row r="149" s="2" customFormat="1" ht="12.75"/>
    <row r="150" s="2" customFormat="1" ht="12.75"/>
    <row r="151" s="2" customFormat="1" ht="12.75"/>
    <row r="152" s="2" customFormat="1" ht="12.75"/>
    <row r="153" s="2" customFormat="1" ht="12.75"/>
    <row r="154" s="2" customFormat="1" ht="12.75"/>
    <row r="155" s="2" customFormat="1" ht="12.75"/>
    <row r="156" s="2" customFormat="1" ht="12.75"/>
    <row r="157" s="2" customFormat="1" ht="12.75"/>
    <row r="158" s="2" customFormat="1" ht="12.75"/>
    <row r="159" s="2" customFormat="1" ht="12.75"/>
    <row r="160" s="2" customFormat="1" ht="12.75"/>
  </sheetData>
  <sheetProtection formatCells="0" formatColumns="0" formatRows="0" insertRows="0"/>
  <mergeCells count="1351">
    <mergeCell ref="CV93:DE93"/>
    <mergeCell ref="CV89:DE89"/>
    <mergeCell ref="BO110:BV110"/>
    <mergeCell ref="CE90:CM90"/>
    <mergeCell ref="CN90:CU90"/>
    <mergeCell ref="CV90:DE90"/>
    <mergeCell ref="CE91:CM91"/>
    <mergeCell ref="A107:O107"/>
    <mergeCell ref="P107:AC107"/>
    <mergeCell ref="AD107:AF107"/>
    <mergeCell ref="AG107:AJ107"/>
    <mergeCell ref="AK107:AP107"/>
    <mergeCell ref="AQ107:AX107"/>
    <mergeCell ref="CV107:DE107"/>
    <mergeCell ref="AY107:BF107"/>
    <mergeCell ref="BG107:BN107"/>
    <mergeCell ref="BO107:BV107"/>
    <mergeCell ref="BW107:CD107"/>
    <mergeCell ref="CE107:CM107"/>
    <mergeCell ref="CN107:CU107"/>
    <mergeCell ref="A90:O90"/>
    <mergeCell ref="P90:AC90"/>
    <mergeCell ref="AD90:AF90"/>
    <mergeCell ref="AG90:AJ90"/>
    <mergeCell ref="AK90:AP90"/>
    <mergeCell ref="AQ90:AX90"/>
    <mergeCell ref="A91:O91"/>
    <mergeCell ref="P91:AC91"/>
    <mergeCell ref="AD91:AF91"/>
    <mergeCell ref="AG91:AJ91"/>
    <mergeCell ref="AK91:AP91"/>
    <mergeCell ref="AQ91:AX91"/>
    <mergeCell ref="A92:O92"/>
    <mergeCell ref="P92:AC92"/>
    <mergeCell ref="AD92:AF92"/>
    <mergeCell ref="AG92:AJ92"/>
    <mergeCell ref="AK92:AP92"/>
    <mergeCell ref="AQ92:AX92"/>
    <mergeCell ref="BG91:BN91"/>
    <mergeCell ref="BO91:BV91"/>
    <mergeCell ref="BW91:CD91"/>
    <mergeCell ref="CN91:CU91"/>
    <mergeCell ref="CV91:DE91"/>
    <mergeCell ref="BG90:BN90"/>
    <mergeCell ref="BO90:BV90"/>
    <mergeCell ref="BW92:CD92"/>
    <mergeCell ref="BG5:BN6"/>
    <mergeCell ref="BW5:CD6"/>
    <mergeCell ref="AY91:BF91"/>
    <mergeCell ref="AY90:BF90"/>
    <mergeCell ref="BW90:CD90"/>
    <mergeCell ref="BW89:CD89"/>
    <mergeCell ref="BO9:BV9"/>
    <mergeCell ref="BG8:BN8"/>
    <mergeCell ref="BO8:BV8"/>
    <mergeCell ref="CE92:CM92"/>
    <mergeCell ref="CN92:CU92"/>
    <mergeCell ref="CV92:DE92"/>
    <mergeCell ref="BW8:CD8"/>
    <mergeCell ref="CE8:CM8"/>
    <mergeCell ref="AQ10:AX10"/>
    <mergeCell ref="CV8:DE8"/>
    <mergeCell ref="CN8:CU8"/>
    <mergeCell ref="AY8:BF8"/>
    <mergeCell ref="AK96:AP96"/>
    <mergeCell ref="AQ96:AX96"/>
    <mergeCell ref="A95:O95"/>
    <mergeCell ref="P95:AC95"/>
    <mergeCell ref="AD95:AF95"/>
    <mergeCell ref="AG95:AJ95"/>
    <mergeCell ref="AK95:AP95"/>
    <mergeCell ref="AQ95:AX95"/>
    <mergeCell ref="BG96:BN96"/>
    <mergeCell ref="BO96:BV96"/>
    <mergeCell ref="BW96:CD96"/>
    <mergeCell ref="CE96:CM96"/>
    <mergeCell ref="CN96:CU96"/>
    <mergeCell ref="BW95:CD95"/>
    <mergeCell ref="CE95:CM95"/>
    <mergeCell ref="CN95:CU95"/>
    <mergeCell ref="A97:O97"/>
    <mergeCell ref="P97:AC97"/>
    <mergeCell ref="AD97:AF97"/>
    <mergeCell ref="AG97:AJ97"/>
    <mergeCell ref="AK97:AP97"/>
    <mergeCell ref="AY96:BF96"/>
    <mergeCell ref="A96:O96"/>
    <mergeCell ref="P96:AC96"/>
    <mergeCell ref="AD96:AF96"/>
    <mergeCell ref="AG96:AJ96"/>
    <mergeCell ref="CE97:CM97"/>
    <mergeCell ref="AQ93:AX93"/>
    <mergeCell ref="A94:O94"/>
    <mergeCell ref="P94:AC94"/>
    <mergeCell ref="AD94:AF94"/>
    <mergeCell ref="AG94:AJ94"/>
    <mergeCell ref="AK94:AP94"/>
    <mergeCell ref="AQ94:AX94"/>
    <mergeCell ref="BW94:CD94"/>
    <mergeCell ref="CE94:CM94"/>
    <mergeCell ref="CN94:CU94"/>
    <mergeCell ref="BW93:CD93"/>
    <mergeCell ref="CE93:CM93"/>
    <mergeCell ref="CN93:CU93"/>
    <mergeCell ref="AY95:BF95"/>
    <mergeCell ref="BG95:BN95"/>
    <mergeCell ref="BO95:BV95"/>
    <mergeCell ref="AY94:BF94"/>
    <mergeCell ref="BG94:BN94"/>
    <mergeCell ref="BO94:BV94"/>
    <mergeCell ref="AY93:BF93"/>
    <mergeCell ref="BG93:BN93"/>
    <mergeCell ref="BO93:BV93"/>
    <mergeCell ref="AK93:AP93"/>
    <mergeCell ref="AY10:BF10"/>
    <mergeCell ref="BG10:BN10"/>
    <mergeCell ref="BO10:BV10"/>
    <mergeCell ref="BW10:CD10"/>
    <mergeCell ref="CE10:CM10"/>
    <mergeCell ref="AY11:BF11"/>
    <mergeCell ref="BG11:BN11"/>
    <mergeCell ref="BW4:CD4"/>
    <mergeCell ref="CE4:CM4"/>
    <mergeCell ref="AK5:AX5"/>
    <mergeCell ref="AY5:BF5"/>
    <mergeCell ref="CE5:CM6"/>
    <mergeCell ref="AK6:AP6"/>
    <mergeCell ref="AQ6:AX6"/>
    <mergeCell ref="AY6:BF6"/>
    <mergeCell ref="A1:DE1"/>
    <mergeCell ref="A4:O6"/>
    <mergeCell ref="P4:AC6"/>
    <mergeCell ref="AD4:AF6"/>
    <mergeCell ref="AG4:AJ6"/>
    <mergeCell ref="AK4:AX4"/>
    <mergeCell ref="AY4:BF4"/>
    <mergeCell ref="BG4:BN4"/>
    <mergeCell ref="BO4:BV4"/>
    <mergeCell ref="CN4:CU6"/>
    <mergeCell ref="CV4:DE6"/>
    <mergeCell ref="BO5:BV6"/>
    <mergeCell ref="A2:DE2"/>
    <mergeCell ref="CN12:CU12"/>
    <mergeCell ref="BW11:CD11"/>
    <mergeCell ref="CE11:CM11"/>
    <mergeCell ref="CN11:CU11"/>
    <mergeCell ref="CV11:DE11"/>
    <mergeCell ref="A12:O12"/>
    <mergeCell ref="P12:AC12"/>
    <mergeCell ref="CV9:DE9"/>
    <mergeCell ref="BG9:BN9"/>
    <mergeCell ref="CN10:CU10"/>
    <mergeCell ref="BW9:CD9"/>
    <mergeCell ref="AK9:AP9"/>
    <mergeCell ref="AQ9:AX9"/>
    <mergeCell ref="AK7:AP7"/>
    <mergeCell ref="AQ7:AX7"/>
    <mergeCell ref="A8:O8"/>
    <mergeCell ref="P8:AC8"/>
    <mergeCell ref="AD8:AF8"/>
    <mergeCell ref="AG8:AJ8"/>
    <mergeCell ref="AK8:AP8"/>
    <mergeCell ref="AQ8:AX8"/>
    <mergeCell ref="CE9:CM9"/>
    <mergeCell ref="CN9:CU9"/>
    <mergeCell ref="AQ12:AX12"/>
    <mergeCell ref="CV10:DE10"/>
    <mergeCell ref="A11:O11"/>
    <mergeCell ref="P11:AC11"/>
    <mergeCell ref="AD11:AF11"/>
    <mergeCell ref="AG11:AJ11"/>
    <mergeCell ref="AK11:AP11"/>
    <mergeCell ref="AQ11:AX11"/>
    <mergeCell ref="BO11:BV11"/>
    <mergeCell ref="CV13:DE13"/>
    <mergeCell ref="A14:O14"/>
    <mergeCell ref="P14:AC14"/>
    <mergeCell ref="AD14:AF14"/>
    <mergeCell ref="AG14:AJ14"/>
    <mergeCell ref="AK14:AP14"/>
    <mergeCell ref="AQ14:AX14"/>
    <mergeCell ref="A10:O10"/>
    <mergeCell ref="P10:AC10"/>
    <mergeCell ref="AD10:AF10"/>
    <mergeCell ref="AG10:AJ10"/>
    <mergeCell ref="AK10:AP10"/>
    <mergeCell ref="AY9:BF9"/>
    <mergeCell ref="A9:O9"/>
    <mergeCell ref="P9:AC9"/>
    <mergeCell ref="AD9:AF9"/>
    <mergeCell ref="AG9:AJ9"/>
    <mergeCell ref="CV12:DE12"/>
    <mergeCell ref="A13:O13"/>
    <mergeCell ref="P13:AC13"/>
    <mergeCell ref="AD13:AF13"/>
    <mergeCell ref="AG13:AJ13"/>
    <mergeCell ref="AK13:AP13"/>
    <mergeCell ref="AQ13:AX13"/>
    <mergeCell ref="AY13:BF13"/>
    <mergeCell ref="BG13:BN13"/>
    <mergeCell ref="BO13:BV13"/>
    <mergeCell ref="AY12:BF12"/>
    <mergeCell ref="BG12:BN12"/>
    <mergeCell ref="BO12:BV12"/>
    <mergeCell ref="BW12:CD12"/>
    <mergeCell ref="CE12:CM12"/>
    <mergeCell ref="BW15:CD15"/>
    <mergeCell ref="CE15:CM15"/>
    <mergeCell ref="CN15:CU15"/>
    <mergeCell ref="CV15:DE15"/>
    <mergeCell ref="A16:O16"/>
    <mergeCell ref="P16:AC16"/>
    <mergeCell ref="AD16:AF16"/>
    <mergeCell ref="AG16:AJ16"/>
    <mergeCell ref="AK16:AP16"/>
    <mergeCell ref="AQ16:AX16"/>
    <mergeCell ref="AD12:AF12"/>
    <mergeCell ref="AG12:AJ12"/>
    <mergeCell ref="AK12:AP12"/>
    <mergeCell ref="CV14:DE14"/>
    <mergeCell ref="A15:O15"/>
    <mergeCell ref="P15:AC15"/>
    <mergeCell ref="AD15:AF15"/>
    <mergeCell ref="AG15:AJ15"/>
    <mergeCell ref="AK15:AP15"/>
    <mergeCell ref="AQ15:AX15"/>
    <mergeCell ref="AY15:BF15"/>
    <mergeCell ref="BG15:BN15"/>
    <mergeCell ref="BO15:BV15"/>
    <mergeCell ref="AY14:BF14"/>
    <mergeCell ref="BG14:BN14"/>
    <mergeCell ref="BO14:BV14"/>
    <mergeCell ref="BW14:CD14"/>
    <mergeCell ref="CE14:CM14"/>
    <mergeCell ref="CN14:CU14"/>
    <mergeCell ref="BW13:CD13"/>
    <mergeCell ref="CE13:CM13"/>
    <mergeCell ref="CN13:CU13"/>
    <mergeCell ref="BW17:CD17"/>
    <mergeCell ref="CE17:CM17"/>
    <mergeCell ref="CN17:CU17"/>
    <mergeCell ref="CV17:DE17"/>
    <mergeCell ref="A18:O18"/>
    <mergeCell ref="P18:AC18"/>
    <mergeCell ref="AD18:AF18"/>
    <mergeCell ref="AG18:AJ18"/>
    <mergeCell ref="AK18:AP18"/>
    <mergeCell ref="AQ18:AX18"/>
    <mergeCell ref="CV16:DE16"/>
    <mergeCell ref="A17:O17"/>
    <mergeCell ref="P17:AC17"/>
    <mergeCell ref="AD17:AF17"/>
    <mergeCell ref="AG17:AJ17"/>
    <mergeCell ref="AK17:AP17"/>
    <mergeCell ref="AQ17:AX17"/>
    <mergeCell ref="AY17:BF17"/>
    <mergeCell ref="BG17:BN17"/>
    <mergeCell ref="BO17:BV17"/>
    <mergeCell ref="AY16:BF16"/>
    <mergeCell ref="BG16:BN16"/>
    <mergeCell ref="BO16:BV16"/>
    <mergeCell ref="BW16:CD16"/>
    <mergeCell ref="CE16:CM16"/>
    <mergeCell ref="CN16:CU16"/>
    <mergeCell ref="BW19:CD19"/>
    <mergeCell ref="CE19:CM19"/>
    <mergeCell ref="CN19:CU19"/>
    <mergeCell ref="CV19:DE19"/>
    <mergeCell ref="A20:O20"/>
    <mergeCell ref="P20:AC20"/>
    <mergeCell ref="AD20:AF20"/>
    <mergeCell ref="AG20:AJ20"/>
    <mergeCell ref="AK20:AP20"/>
    <mergeCell ref="AQ20:AX20"/>
    <mergeCell ref="CV18:DE18"/>
    <mergeCell ref="A19:O19"/>
    <mergeCell ref="P19:AC19"/>
    <mergeCell ref="AD19:AF19"/>
    <mergeCell ref="AG19:AJ19"/>
    <mergeCell ref="AK19:AP19"/>
    <mergeCell ref="AQ19:AX19"/>
    <mergeCell ref="AY19:BF19"/>
    <mergeCell ref="BG19:BN19"/>
    <mergeCell ref="BO19:BV19"/>
    <mergeCell ref="AY18:BF18"/>
    <mergeCell ref="BG18:BN18"/>
    <mergeCell ref="BO18:BV18"/>
    <mergeCell ref="BW18:CD18"/>
    <mergeCell ref="CE18:CM18"/>
    <mergeCell ref="CN18:CU18"/>
    <mergeCell ref="BW21:CD21"/>
    <mergeCell ref="CE21:CM21"/>
    <mergeCell ref="CN21:CU21"/>
    <mergeCell ref="CV21:DE21"/>
    <mergeCell ref="A22:O22"/>
    <mergeCell ref="P22:AC22"/>
    <mergeCell ref="AD22:AF22"/>
    <mergeCell ref="AG22:AJ22"/>
    <mergeCell ref="AK22:AP22"/>
    <mergeCell ref="AQ22:AX22"/>
    <mergeCell ref="CV20:DE20"/>
    <mergeCell ref="A21:O21"/>
    <mergeCell ref="P21:AC21"/>
    <mergeCell ref="AD21:AF21"/>
    <mergeCell ref="AG21:AJ21"/>
    <mergeCell ref="AK21:AP21"/>
    <mergeCell ref="AQ21:AX21"/>
    <mergeCell ref="AY21:BF21"/>
    <mergeCell ref="BG21:BN21"/>
    <mergeCell ref="BO21:BV21"/>
    <mergeCell ref="AY20:BF20"/>
    <mergeCell ref="BG20:BN20"/>
    <mergeCell ref="BO20:BV20"/>
    <mergeCell ref="BW20:CD20"/>
    <mergeCell ref="CE20:CM20"/>
    <mergeCell ref="CN20:CU20"/>
    <mergeCell ref="BW23:CD23"/>
    <mergeCell ref="CE23:CM23"/>
    <mergeCell ref="CN23:CU23"/>
    <mergeCell ref="CV23:DE23"/>
    <mergeCell ref="A24:O24"/>
    <mergeCell ref="P24:AC24"/>
    <mergeCell ref="AD24:AF24"/>
    <mergeCell ref="AG24:AJ24"/>
    <mergeCell ref="AK24:AP24"/>
    <mergeCell ref="AQ24:AX24"/>
    <mergeCell ref="CV22:DE22"/>
    <mergeCell ref="A23:O23"/>
    <mergeCell ref="P23:AC23"/>
    <mergeCell ref="AD23:AF23"/>
    <mergeCell ref="AG23:AJ23"/>
    <mergeCell ref="AK23:AP23"/>
    <mergeCell ref="AQ23:AX23"/>
    <mergeCell ref="AY23:BF23"/>
    <mergeCell ref="BG23:BN23"/>
    <mergeCell ref="BO23:BV23"/>
    <mergeCell ref="AY22:BF22"/>
    <mergeCell ref="BG22:BN22"/>
    <mergeCell ref="BO22:BV22"/>
    <mergeCell ref="BW22:CD22"/>
    <mergeCell ref="CE22:CM22"/>
    <mergeCell ref="CN22:CU22"/>
    <mergeCell ref="BW25:CD25"/>
    <mergeCell ref="CE25:CM25"/>
    <mergeCell ref="CN25:CU25"/>
    <mergeCell ref="CV25:DE25"/>
    <mergeCell ref="A26:O26"/>
    <mergeCell ref="P26:AC26"/>
    <mergeCell ref="AD26:AF26"/>
    <mergeCell ref="AG26:AJ26"/>
    <mergeCell ref="AK26:AP26"/>
    <mergeCell ref="AQ26:AX26"/>
    <mergeCell ref="CV24:DE24"/>
    <mergeCell ref="A25:O25"/>
    <mergeCell ref="P25:AC25"/>
    <mergeCell ref="AD25:AF25"/>
    <mergeCell ref="AG25:AJ25"/>
    <mergeCell ref="AK25:AP25"/>
    <mergeCell ref="AQ25:AX25"/>
    <mergeCell ref="AY25:BF25"/>
    <mergeCell ref="BG25:BN25"/>
    <mergeCell ref="BO25:BV25"/>
    <mergeCell ref="AY24:BF24"/>
    <mergeCell ref="BG24:BN24"/>
    <mergeCell ref="BO24:BV24"/>
    <mergeCell ref="BW24:CD24"/>
    <mergeCell ref="CE24:CM24"/>
    <mergeCell ref="CN24:CU24"/>
    <mergeCell ref="BW27:CD27"/>
    <mergeCell ref="CE27:CM27"/>
    <mergeCell ref="CN27:CU27"/>
    <mergeCell ref="CV27:DE27"/>
    <mergeCell ref="A28:O28"/>
    <mergeCell ref="P28:AC28"/>
    <mergeCell ref="AD28:AF28"/>
    <mergeCell ref="AG28:AJ28"/>
    <mergeCell ref="AK28:AP28"/>
    <mergeCell ref="AQ28:AX28"/>
    <mergeCell ref="CV26:DE26"/>
    <mergeCell ref="A27:O27"/>
    <mergeCell ref="P27:AC27"/>
    <mergeCell ref="AD27:AF27"/>
    <mergeCell ref="AG27:AJ27"/>
    <mergeCell ref="AK27:AP27"/>
    <mergeCell ref="AQ27:AX27"/>
    <mergeCell ref="AY27:BF27"/>
    <mergeCell ref="BG27:BN27"/>
    <mergeCell ref="BO27:BV27"/>
    <mergeCell ref="AY26:BF26"/>
    <mergeCell ref="BG26:BN26"/>
    <mergeCell ref="BO26:BV26"/>
    <mergeCell ref="BW26:CD26"/>
    <mergeCell ref="CE26:CM26"/>
    <mergeCell ref="CN26:CU26"/>
    <mergeCell ref="BW29:CD29"/>
    <mergeCell ref="CE29:CM29"/>
    <mergeCell ref="CN29:CU29"/>
    <mergeCell ref="CV29:DE29"/>
    <mergeCell ref="A30:O30"/>
    <mergeCell ref="P30:AC30"/>
    <mergeCell ref="AD30:AF30"/>
    <mergeCell ref="AG30:AJ30"/>
    <mergeCell ref="AK30:AP30"/>
    <mergeCell ref="AQ30:AX30"/>
    <mergeCell ref="CV28:DE28"/>
    <mergeCell ref="A29:O29"/>
    <mergeCell ref="P29:AC29"/>
    <mergeCell ref="AD29:AF29"/>
    <mergeCell ref="AG29:AJ29"/>
    <mergeCell ref="AK29:AP29"/>
    <mergeCell ref="AQ29:AX29"/>
    <mergeCell ref="AY29:BF29"/>
    <mergeCell ref="BG29:BN29"/>
    <mergeCell ref="BO29:BV29"/>
    <mergeCell ref="AY28:BF28"/>
    <mergeCell ref="BG28:BN28"/>
    <mergeCell ref="BO28:BV28"/>
    <mergeCell ref="BW28:CD28"/>
    <mergeCell ref="CE28:CM28"/>
    <mergeCell ref="CN28:CU28"/>
    <mergeCell ref="BW31:CD31"/>
    <mergeCell ref="CE31:CM31"/>
    <mergeCell ref="CN31:CU31"/>
    <mergeCell ref="CV31:DE31"/>
    <mergeCell ref="A32:O32"/>
    <mergeCell ref="P32:AC32"/>
    <mergeCell ref="AD32:AF32"/>
    <mergeCell ref="AG32:AJ32"/>
    <mergeCell ref="AK32:AP32"/>
    <mergeCell ref="AQ32:AX32"/>
    <mergeCell ref="CV30:DE30"/>
    <mergeCell ref="A31:O31"/>
    <mergeCell ref="P31:AC31"/>
    <mergeCell ref="AD31:AF31"/>
    <mergeCell ref="AG31:AJ31"/>
    <mergeCell ref="AK31:AP31"/>
    <mergeCell ref="AQ31:AX31"/>
    <mergeCell ref="AY31:BF31"/>
    <mergeCell ref="BG31:BN31"/>
    <mergeCell ref="BO31:BV31"/>
    <mergeCell ref="AY30:BF30"/>
    <mergeCell ref="BG30:BN30"/>
    <mergeCell ref="BO30:BV30"/>
    <mergeCell ref="BW30:CD30"/>
    <mergeCell ref="CE30:CM30"/>
    <mergeCell ref="CN30:CU30"/>
    <mergeCell ref="BW33:CD33"/>
    <mergeCell ref="CE33:CM33"/>
    <mergeCell ref="CN33:CU33"/>
    <mergeCell ref="CV33:DE33"/>
    <mergeCell ref="A34:O34"/>
    <mergeCell ref="P34:AC34"/>
    <mergeCell ref="AD34:AF34"/>
    <mergeCell ref="AG34:AJ34"/>
    <mergeCell ref="AK34:AP34"/>
    <mergeCell ref="AQ34:AX34"/>
    <mergeCell ref="CV32:DE32"/>
    <mergeCell ref="A33:O33"/>
    <mergeCell ref="P33:AC33"/>
    <mergeCell ref="AD33:AF33"/>
    <mergeCell ref="AG33:AJ33"/>
    <mergeCell ref="AK33:AP33"/>
    <mergeCell ref="AQ33:AX33"/>
    <mergeCell ref="AY33:BF33"/>
    <mergeCell ref="BG33:BN33"/>
    <mergeCell ref="BO33:BV33"/>
    <mergeCell ref="AY32:BF32"/>
    <mergeCell ref="BG32:BN32"/>
    <mergeCell ref="BO32:BV32"/>
    <mergeCell ref="BW32:CD32"/>
    <mergeCell ref="CE32:CM32"/>
    <mergeCell ref="CN32:CU32"/>
    <mergeCell ref="BW35:CD35"/>
    <mergeCell ref="CE35:CM35"/>
    <mergeCell ref="CN35:CU35"/>
    <mergeCell ref="CV35:DE35"/>
    <mergeCell ref="A36:O36"/>
    <mergeCell ref="P36:AC36"/>
    <mergeCell ref="AD36:AF36"/>
    <mergeCell ref="AG36:AJ36"/>
    <mergeCell ref="AK36:AP36"/>
    <mergeCell ref="AQ36:AX36"/>
    <mergeCell ref="CV34:DE34"/>
    <mergeCell ref="A35:O35"/>
    <mergeCell ref="P35:AC35"/>
    <mergeCell ref="AD35:AF35"/>
    <mergeCell ref="AG35:AJ35"/>
    <mergeCell ref="AK35:AP35"/>
    <mergeCell ref="AQ35:AX35"/>
    <mergeCell ref="AY35:BF35"/>
    <mergeCell ref="BG35:BN35"/>
    <mergeCell ref="BO35:BV35"/>
    <mergeCell ref="AY34:BF34"/>
    <mergeCell ref="BG34:BN34"/>
    <mergeCell ref="BO34:BV34"/>
    <mergeCell ref="BW34:CD34"/>
    <mergeCell ref="CE34:CM34"/>
    <mergeCell ref="CN34:CU34"/>
    <mergeCell ref="BW37:CD37"/>
    <mergeCell ref="CE37:CM37"/>
    <mergeCell ref="CN37:CU37"/>
    <mergeCell ref="CV37:DE37"/>
    <mergeCell ref="A38:O38"/>
    <mergeCell ref="P38:AC38"/>
    <mergeCell ref="AD38:AF38"/>
    <mergeCell ref="AG38:AJ38"/>
    <mergeCell ref="AK38:AP38"/>
    <mergeCell ref="AQ38:AX38"/>
    <mergeCell ref="CV36:DE36"/>
    <mergeCell ref="A37:O37"/>
    <mergeCell ref="P37:AC37"/>
    <mergeCell ref="AD37:AF37"/>
    <mergeCell ref="AG37:AJ37"/>
    <mergeCell ref="AK37:AP37"/>
    <mergeCell ref="AQ37:AX37"/>
    <mergeCell ref="AY37:BF37"/>
    <mergeCell ref="BG37:BN37"/>
    <mergeCell ref="BO37:BV37"/>
    <mergeCell ref="AY36:BF36"/>
    <mergeCell ref="BG36:BN36"/>
    <mergeCell ref="BO36:BV36"/>
    <mergeCell ref="BW36:CD36"/>
    <mergeCell ref="CE36:CM36"/>
    <mergeCell ref="CN36:CU36"/>
    <mergeCell ref="BW39:CD39"/>
    <mergeCell ref="CE39:CM39"/>
    <mergeCell ref="CN39:CU39"/>
    <mergeCell ref="CV39:DE39"/>
    <mergeCell ref="A40:O40"/>
    <mergeCell ref="P40:AC40"/>
    <mergeCell ref="AD40:AF40"/>
    <mergeCell ref="AG40:AJ40"/>
    <mergeCell ref="AK40:AP40"/>
    <mergeCell ref="AQ40:AX40"/>
    <mergeCell ref="CV38:DE38"/>
    <mergeCell ref="A39:O39"/>
    <mergeCell ref="P39:AC39"/>
    <mergeCell ref="AD39:AF39"/>
    <mergeCell ref="AG39:AJ39"/>
    <mergeCell ref="AK39:AP39"/>
    <mergeCell ref="AQ39:AX39"/>
    <mergeCell ref="AY39:BF39"/>
    <mergeCell ref="BG39:BN39"/>
    <mergeCell ref="BO39:BV39"/>
    <mergeCell ref="AY38:BF38"/>
    <mergeCell ref="BG38:BN38"/>
    <mergeCell ref="BO38:BV38"/>
    <mergeCell ref="BW38:CD38"/>
    <mergeCell ref="CE38:CM38"/>
    <mergeCell ref="CN38:CU38"/>
    <mergeCell ref="BW41:CD41"/>
    <mergeCell ref="CE41:CM41"/>
    <mergeCell ref="CN41:CU41"/>
    <mergeCell ref="CV41:DE41"/>
    <mergeCell ref="A42:O42"/>
    <mergeCell ref="P42:AC42"/>
    <mergeCell ref="AD42:AF42"/>
    <mergeCell ref="AG42:AJ42"/>
    <mergeCell ref="AK42:AP42"/>
    <mergeCell ref="AQ42:AX42"/>
    <mergeCell ref="CV40:DE40"/>
    <mergeCell ref="A41:O41"/>
    <mergeCell ref="P41:AC41"/>
    <mergeCell ref="AD41:AF41"/>
    <mergeCell ref="AG41:AJ41"/>
    <mergeCell ref="AK41:AP41"/>
    <mergeCell ref="AQ41:AX41"/>
    <mergeCell ref="AY41:BF41"/>
    <mergeCell ref="BG41:BN41"/>
    <mergeCell ref="BO41:BV41"/>
    <mergeCell ref="AY40:BF40"/>
    <mergeCell ref="BG40:BN40"/>
    <mergeCell ref="BO40:BV40"/>
    <mergeCell ref="BW40:CD40"/>
    <mergeCell ref="CE40:CM40"/>
    <mergeCell ref="CN40:CU40"/>
    <mergeCell ref="BW43:CD43"/>
    <mergeCell ref="CE43:CM43"/>
    <mergeCell ref="CN43:CU43"/>
    <mergeCell ref="CV43:DE43"/>
    <mergeCell ref="A44:O44"/>
    <mergeCell ref="P44:AC44"/>
    <mergeCell ref="AD44:AF44"/>
    <mergeCell ref="AG44:AJ44"/>
    <mergeCell ref="AK44:AP44"/>
    <mergeCell ref="AQ44:AX44"/>
    <mergeCell ref="CV42:DE42"/>
    <mergeCell ref="A43:O43"/>
    <mergeCell ref="P43:AC43"/>
    <mergeCell ref="AD43:AF43"/>
    <mergeCell ref="AG43:AJ43"/>
    <mergeCell ref="AK43:AP43"/>
    <mergeCell ref="AQ43:AX43"/>
    <mergeCell ref="AY43:BF43"/>
    <mergeCell ref="BG43:BN43"/>
    <mergeCell ref="BO43:BV43"/>
    <mergeCell ref="AY42:BF42"/>
    <mergeCell ref="BG42:BN42"/>
    <mergeCell ref="BO42:BV42"/>
    <mergeCell ref="BW42:CD42"/>
    <mergeCell ref="CE42:CM42"/>
    <mergeCell ref="CN42:CU42"/>
    <mergeCell ref="BW45:CD45"/>
    <mergeCell ref="CE45:CM45"/>
    <mergeCell ref="CN45:CU45"/>
    <mergeCell ref="CV45:DE45"/>
    <mergeCell ref="A46:O46"/>
    <mergeCell ref="P46:AC46"/>
    <mergeCell ref="AD46:AF46"/>
    <mergeCell ref="AG46:AJ46"/>
    <mergeCell ref="AK46:AP46"/>
    <mergeCell ref="AQ46:AX46"/>
    <mergeCell ref="CV44:DE44"/>
    <mergeCell ref="A45:O45"/>
    <mergeCell ref="P45:AC45"/>
    <mergeCell ref="AD45:AF45"/>
    <mergeCell ref="AG45:AJ45"/>
    <mergeCell ref="AK45:AP45"/>
    <mergeCell ref="AQ45:AX45"/>
    <mergeCell ref="AY45:BF45"/>
    <mergeCell ref="BG45:BN45"/>
    <mergeCell ref="BO45:BV45"/>
    <mergeCell ref="AY44:BF44"/>
    <mergeCell ref="BG44:BN44"/>
    <mergeCell ref="BO44:BV44"/>
    <mergeCell ref="BW44:CD44"/>
    <mergeCell ref="CE44:CM44"/>
    <mergeCell ref="CN44:CU44"/>
    <mergeCell ref="BW47:CD47"/>
    <mergeCell ref="CE47:CM47"/>
    <mergeCell ref="CN47:CU47"/>
    <mergeCell ref="CV47:DE47"/>
    <mergeCell ref="A48:O48"/>
    <mergeCell ref="P48:AC48"/>
    <mergeCell ref="AD48:AF48"/>
    <mergeCell ref="AG48:AJ48"/>
    <mergeCell ref="AK48:AP48"/>
    <mergeCell ref="AQ48:AX48"/>
    <mergeCell ref="CV46:DE46"/>
    <mergeCell ref="A47:O47"/>
    <mergeCell ref="P47:AC47"/>
    <mergeCell ref="AD47:AF47"/>
    <mergeCell ref="AG47:AJ47"/>
    <mergeCell ref="AK47:AP47"/>
    <mergeCell ref="AQ47:AX47"/>
    <mergeCell ref="AY47:BF47"/>
    <mergeCell ref="BG47:BN47"/>
    <mergeCell ref="BO47:BV47"/>
    <mergeCell ref="AY46:BF46"/>
    <mergeCell ref="BG46:BN46"/>
    <mergeCell ref="BO46:BV46"/>
    <mergeCell ref="BW46:CD46"/>
    <mergeCell ref="CE46:CM46"/>
    <mergeCell ref="CN46:CU46"/>
    <mergeCell ref="BW49:CD49"/>
    <mergeCell ref="CE49:CM49"/>
    <mergeCell ref="CN49:CU49"/>
    <mergeCell ref="CV49:DE49"/>
    <mergeCell ref="A50:O50"/>
    <mergeCell ref="P50:AC50"/>
    <mergeCell ref="AD50:AF50"/>
    <mergeCell ref="AG50:AJ50"/>
    <mergeCell ref="AK50:AP50"/>
    <mergeCell ref="AQ50:AX50"/>
    <mergeCell ref="CV48:DE48"/>
    <mergeCell ref="A49:O49"/>
    <mergeCell ref="P49:AC49"/>
    <mergeCell ref="AD49:AF49"/>
    <mergeCell ref="AG49:AJ49"/>
    <mergeCell ref="AK49:AP49"/>
    <mergeCell ref="AQ49:AX49"/>
    <mergeCell ref="AY49:BF49"/>
    <mergeCell ref="BG49:BN49"/>
    <mergeCell ref="BO49:BV49"/>
    <mergeCell ref="AY48:BF48"/>
    <mergeCell ref="BG48:BN48"/>
    <mergeCell ref="BO48:BV48"/>
    <mergeCell ref="BW48:CD48"/>
    <mergeCell ref="CE48:CM48"/>
    <mergeCell ref="CN48:CU48"/>
    <mergeCell ref="BW51:CD51"/>
    <mergeCell ref="CE51:CM51"/>
    <mergeCell ref="CN51:CU51"/>
    <mergeCell ref="CV51:DE51"/>
    <mergeCell ref="A52:O52"/>
    <mergeCell ref="P52:AC52"/>
    <mergeCell ref="AD52:AF52"/>
    <mergeCell ref="AG52:AJ52"/>
    <mergeCell ref="AK52:AP52"/>
    <mergeCell ref="AQ52:AX52"/>
    <mergeCell ref="CV50:DE50"/>
    <mergeCell ref="A51:O51"/>
    <mergeCell ref="P51:AC51"/>
    <mergeCell ref="AD51:AF51"/>
    <mergeCell ref="AG51:AJ51"/>
    <mergeCell ref="AK51:AP51"/>
    <mergeCell ref="AQ51:AX51"/>
    <mergeCell ref="AY51:BF51"/>
    <mergeCell ref="BG51:BN51"/>
    <mergeCell ref="BO51:BV51"/>
    <mergeCell ref="AY50:BF50"/>
    <mergeCell ref="BG50:BN50"/>
    <mergeCell ref="BO50:BV50"/>
    <mergeCell ref="BW50:CD50"/>
    <mergeCell ref="CE50:CM50"/>
    <mergeCell ref="CN50:CU50"/>
    <mergeCell ref="BW53:CD53"/>
    <mergeCell ref="CE53:CM53"/>
    <mergeCell ref="CN53:CU53"/>
    <mergeCell ref="CV53:DE53"/>
    <mergeCell ref="A54:O54"/>
    <mergeCell ref="P54:AC54"/>
    <mergeCell ref="AD54:AF54"/>
    <mergeCell ref="AG54:AJ54"/>
    <mergeCell ref="AK54:AP54"/>
    <mergeCell ref="AQ54:AX54"/>
    <mergeCell ref="CV52:DE52"/>
    <mergeCell ref="A53:O53"/>
    <mergeCell ref="P53:AC53"/>
    <mergeCell ref="AD53:AF53"/>
    <mergeCell ref="AG53:AJ53"/>
    <mergeCell ref="AK53:AP53"/>
    <mergeCell ref="AQ53:AX53"/>
    <mergeCell ref="AY53:BF53"/>
    <mergeCell ref="BG53:BN53"/>
    <mergeCell ref="BO53:BV53"/>
    <mergeCell ref="AY52:BF52"/>
    <mergeCell ref="BG52:BN52"/>
    <mergeCell ref="BO52:BV52"/>
    <mergeCell ref="BW52:CD52"/>
    <mergeCell ref="CE52:CM52"/>
    <mergeCell ref="CN52:CU52"/>
    <mergeCell ref="BW55:CD55"/>
    <mergeCell ref="CE55:CM55"/>
    <mergeCell ref="CN55:CU55"/>
    <mergeCell ref="CV55:DE55"/>
    <mergeCell ref="A56:O56"/>
    <mergeCell ref="P56:AC56"/>
    <mergeCell ref="AD56:AF56"/>
    <mergeCell ref="AG56:AJ56"/>
    <mergeCell ref="AK56:AP56"/>
    <mergeCell ref="AQ56:AX56"/>
    <mergeCell ref="CV54:DE54"/>
    <mergeCell ref="A55:O55"/>
    <mergeCell ref="P55:AC55"/>
    <mergeCell ref="AD55:AF55"/>
    <mergeCell ref="AG55:AJ55"/>
    <mergeCell ref="AK55:AP55"/>
    <mergeCell ref="AQ55:AX55"/>
    <mergeCell ref="AY55:BF55"/>
    <mergeCell ref="BG55:BN55"/>
    <mergeCell ref="BO55:BV55"/>
    <mergeCell ref="AY54:BF54"/>
    <mergeCell ref="BG54:BN54"/>
    <mergeCell ref="BO54:BV54"/>
    <mergeCell ref="BW54:CD54"/>
    <mergeCell ref="CE54:CM54"/>
    <mergeCell ref="CN54:CU54"/>
    <mergeCell ref="BW57:CD57"/>
    <mergeCell ref="CE57:CM57"/>
    <mergeCell ref="CN57:CU57"/>
    <mergeCell ref="CV57:DE57"/>
    <mergeCell ref="A58:O58"/>
    <mergeCell ref="P58:AC58"/>
    <mergeCell ref="AD58:AF58"/>
    <mergeCell ref="AG58:AJ58"/>
    <mergeCell ref="AK58:AP58"/>
    <mergeCell ref="AQ58:AX58"/>
    <mergeCell ref="CV56:DE56"/>
    <mergeCell ref="A57:O57"/>
    <mergeCell ref="P57:AC57"/>
    <mergeCell ref="AD57:AF57"/>
    <mergeCell ref="AG57:AJ57"/>
    <mergeCell ref="AK57:AP57"/>
    <mergeCell ref="AQ57:AX57"/>
    <mergeCell ref="AY57:BF57"/>
    <mergeCell ref="BG57:BN57"/>
    <mergeCell ref="BO57:BV57"/>
    <mergeCell ref="AY56:BF56"/>
    <mergeCell ref="BG56:BN56"/>
    <mergeCell ref="BO56:BV56"/>
    <mergeCell ref="BW56:CD56"/>
    <mergeCell ref="CE56:CM56"/>
    <mergeCell ref="CN56:CU56"/>
    <mergeCell ref="BW59:CD59"/>
    <mergeCell ref="CE59:CM59"/>
    <mergeCell ref="CN59:CU59"/>
    <mergeCell ref="CV59:DE59"/>
    <mergeCell ref="A60:O60"/>
    <mergeCell ref="P60:AC60"/>
    <mergeCell ref="AD60:AF60"/>
    <mergeCell ref="AG60:AJ60"/>
    <mergeCell ref="AK60:AP60"/>
    <mergeCell ref="AQ60:AX60"/>
    <mergeCell ref="CV58:DE58"/>
    <mergeCell ref="A59:O59"/>
    <mergeCell ref="P59:AC59"/>
    <mergeCell ref="AD59:AF59"/>
    <mergeCell ref="AG59:AJ59"/>
    <mergeCell ref="AK59:AP59"/>
    <mergeCell ref="AQ59:AX59"/>
    <mergeCell ref="AY59:BF59"/>
    <mergeCell ref="BG59:BN59"/>
    <mergeCell ref="BO59:BV59"/>
    <mergeCell ref="AY58:BF58"/>
    <mergeCell ref="BG58:BN58"/>
    <mergeCell ref="BO58:BV58"/>
    <mergeCell ref="BW58:CD58"/>
    <mergeCell ref="CE58:CM58"/>
    <mergeCell ref="CN58:CU58"/>
    <mergeCell ref="BW61:CD61"/>
    <mergeCell ref="CE61:CM61"/>
    <mergeCell ref="CN61:CU61"/>
    <mergeCell ref="CV61:DE61"/>
    <mergeCell ref="A62:O62"/>
    <mergeCell ref="P62:AC62"/>
    <mergeCell ref="AD62:AF62"/>
    <mergeCell ref="AG62:AJ62"/>
    <mergeCell ref="AK62:AP62"/>
    <mergeCell ref="AQ62:AX62"/>
    <mergeCell ref="CV60:DE60"/>
    <mergeCell ref="A61:O61"/>
    <mergeCell ref="P61:AC61"/>
    <mergeCell ref="AD61:AF61"/>
    <mergeCell ref="AG61:AJ61"/>
    <mergeCell ref="AK61:AP61"/>
    <mergeCell ref="AQ61:AX61"/>
    <mergeCell ref="AY61:BF61"/>
    <mergeCell ref="BG61:BN61"/>
    <mergeCell ref="BO61:BV61"/>
    <mergeCell ref="AY60:BF60"/>
    <mergeCell ref="BG60:BN60"/>
    <mergeCell ref="BO60:BV60"/>
    <mergeCell ref="BW60:CD60"/>
    <mergeCell ref="CE60:CM60"/>
    <mergeCell ref="CN60:CU60"/>
    <mergeCell ref="BW63:CD63"/>
    <mergeCell ref="CE63:CM63"/>
    <mergeCell ref="CN63:CU63"/>
    <mergeCell ref="CV63:DE63"/>
    <mergeCell ref="A64:O64"/>
    <mergeCell ref="P64:AC64"/>
    <mergeCell ref="AD64:AF64"/>
    <mergeCell ref="AG64:AJ64"/>
    <mergeCell ref="AK64:AP64"/>
    <mergeCell ref="AQ64:AX64"/>
    <mergeCell ref="CV62:DE62"/>
    <mergeCell ref="A63:O63"/>
    <mergeCell ref="P63:AC63"/>
    <mergeCell ref="AD63:AF63"/>
    <mergeCell ref="AG63:AJ63"/>
    <mergeCell ref="AK63:AP63"/>
    <mergeCell ref="AQ63:AX63"/>
    <mergeCell ref="AY63:BF63"/>
    <mergeCell ref="BG63:BN63"/>
    <mergeCell ref="BO63:BV63"/>
    <mergeCell ref="AY62:BF62"/>
    <mergeCell ref="BG62:BN62"/>
    <mergeCell ref="BO62:BV62"/>
    <mergeCell ref="BW62:CD62"/>
    <mergeCell ref="CE62:CM62"/>
    <mergeCell ref="CN62:CU62"/>
    <mergeCell ref="BW65:CD65"/>
    <mergeCell ref="CE65:CM65"/>
    <mergeCell ref="CN65:CU65"/>
    <mergeCell ref="CV65:DE65"/>
    <mergeCell ref="A66:O66"/>
    <mergeCell ref="P66:AC66"/>
    <mergeCell ref="AD66:AF66"/>
    <mergeCell ref="AG66:AJ66"/>
    <mergeCell ref="AK66:AP66"/>
    <mergeCell ref="AQ66:AX66"/>
    <mergeCell ref="CV64:DE64"/>
    <mergeCell ref="A65:O65"/>
    <mergeCell ref="P65:AC65"/>
    <mergeCell ref="AD65:AF65"/>
    <mergeCell ref="AG65:AJ65"/>
    <mergeCell ref="AK65:AP65"/>
    <mergeCell ref="AQ65:AX65"/>
    <mergeCell ref="AY65:BF65"/>
    <mergeCell ref="BG65:BN65"/>
    <mergeCell ref="BO65:BV65"/>
    <mergeCell ref="AY64:BF64"/>
    <mergeCell ref="BG64:BN64"/>
    <mergeCell ref="BO64:BV64"/>
    <mergeCell ref="BW64:CD64"/>
    <mergeCell ref="CE64:CM64"/>
    <mergeCell ref="CN64:CU64"/>
    <mergeCell ref="BW67:CD67"/>
    <mergeCell ref="CE67:CM67"/>
    <mergeCell ref="CN67:CU67"/>
    <mergeCell ref="CV67:DE67"/>
    <mergeCell ref="A68:O68"/>
    <mergeCell ref="P68:AC68"/>
    <mergeCell ref="AD68:AF68"/>
    <mergeCell ref="AG68:AJ68"/>
    <mergeCell ref="AK68:AP68"/>
    <mergeCell ref="AQ68:AX68"/>
    <mergeCell ref="BO69:BV69"/>
    <mergeCell ref="BW69:CD69"/>
    <mergeCell ref="CE69:CM69"/>
    <mergeCell ref="CN69:CU69"/>
    <mergeCell ref="CV69:DE69"/>
    <mergeCell ref="CV66:DE66"/>
    <mergeCell ref="A67:O67"/>
    <mergeCell ref="P67:AC67"/>
    <mergeCell ref="AD67:AF67"/>
    <mergeCell ref="AG67:AJ67"/>
    <mergeCell ref="AK67:AP67"/>
    <mergeCell ref="AQ67:AX67"/>
    <mergeCell ref="AY67:BF67"/>
    <mergeCell ref="BG67:BN67"/>
    <mergeCell ref="BO67:BV67"/>
    <mergeCell ref="AY66:BF66"/>
    <mergeCell ref="BG66:BN66"/>
    <mergeCell ref="BO66:BV66"/>
    <mergeCell ref="BW66:CD66"/>
    <mergeCell ref="CE66:CM66"/>
    <mergeCell ref="CN66:CU66"/>
    <mergeCell ref="CV68:DE68"/>
    <mergeCell ref="BG68:BN68"/>
    <mergeCell ref="BO68:BV68"/>
    <mergeCell ref="BW68:CD68"/>
    <mergeCell ref="CE68:CM68"/>
    <mergeCell ref="BO71:BV71"/>
    <mergeCell ref="BW71:CD71"/>
    <mergeCell ref="CE71:CM71"/>
    <mergeCell ref="CN71:CU71"/>
    <mergeCell ref="CV71:DE71"/>
    <mergeCell ref="BG71:BN71"/>
    <mergeCell ref="DI68:DQ68"/>
    <mergeCell ref="A69:O69"/>
    <mergeCell ref="P69:AC69"/>
    <mergeCell ref="AD69:AF69"/>
    <mergeCell ref="AG69:AJ69"/>
    <mergeCell ref="AK69:AP69"/>
    <mergeCell ref="AQ69:AX69"/>
    <mergeCell ref="AY69:BF69"/>
    <mergeCell ref="BG69:BN69"/>
    <mergeCell ref="AY68:BF68"/>
    <mergeCell ref="CN68:CU68"/>
    <mergeCell ref="AQ70:AX70"/>
    <mergeCell ref="AY70:BF70"/>
    <mergeCell ref="BG70:BN70"/>
    <mergeCell ref="A71:O71"/>
    <mergeCell ref="P71:AC71"/>
    <mergeCell ref="AD71:AF71"/>
    <mergeCell ref="AG71:AJ71"/>
    <mergeCell ref="AK71:AP71"/>
    <mergeCell ref="AQ71:AX71"/>
    <mergeCell ref="AY71:BF71"/>
    <mergeCell ref="CE70:CM70"/>
    <mergeCell ref="CV70:DE70"/>
    <mergeCell ref="CN70:CU70"/>
    <mergeCell ref="BO70:BV70"/>
    <mergeCell ref="BW70:CD70"/>
    <mergeCell ref="A70:O70"/>
    <mergeCell ref="P70:AC70"/>
    <mergeCell ref="AD70:AF70"/>
    <mergeCell ref="AG70:AJ70"/>
    <mergeCell ref="AK70:AP70"/>
    <mergeCell ref="CN73:CU73"/>
    <mergeCell ref="CV73:DE73"/>
    <mergeCell ref="CV74:DE74"/>
    <mergeCell ref="CN74:CU74"/>
    <mergeCell ref="BO74:BV74"/>
    <mergeCell ref="BW74:CD74"/>
    <mergeCell ref="AY73:BF73"/>
    <mergeCell ref="BG73:BN73"/>
    <mergeCell ref="AQ72:AX72"/>
    <mergeCell ref="A74:O74"/>
    <mergeCell ref="P74:AC74"/>
    <mergeCell ref="AD74:AF74"/>
    <mergeCell ref="AG74:AJ74"/>
    <mergeCell ref="AK74:AP74"/>
    <mergeCell ref="AY72:BF72"/>
    <mergeCell ref="BG72:BN72"/>
    <mergeCell ref="A73:O73"/>
    <mergeCell ref="P73:AC73"/>
    <mergeCell ref="AD73:AF73"/>
    <mergeCell ref="AG73:AJ73"/>
    <mergeCell ref="AK73:AP73"/>
    <mergeCell ref="AQ73:AX73"/>
    <mergeCell ref="CE72:CM72"/>
    <mergeCell ref="AY74:BF74"/>
    <mergeCell ref="BG74:BN74"/>
    <mergeCell ref="A75:O75"/>
    <mergeCell ref="P75:AC75"/>
    <mergeCell ref="AD75:AF75"/>
    <mergeCell ref="AG75:AJ75"/>
    <mergeCell ref="AK75:AP75"/>
    <mergeCell ref="AQ75:AX75"/>
    <mergeCell ref="CE74:CM74"/>
    <mergeCell ref="BO77:BV77"/>
    <mergeCell ref="BW77:CD77"/>
    <mergeCell ref="CE77:CM77"/>
    <mergeCell ref="CV72:DE72"/>
    <mergeCell ref="CN72:CU72"/>
    <mergeCell ref="BO72:BV72"/>
    <mergeCell ref="BW72:CD72"/>
    <mergeCell ref="A72:O72"/>
    <mergeCell ref="P72:AC72"/>
    <mergeCell ref="AD72:AF72"/>
    <mergeCell ref="AG72:AJ72"/>
    <mergeCell ref="AK72:AP72"/>
    <mergeCell ref="BO75:BV75"/>
    <mergeCell ref="BW75:CD75"/>
    <mergeCell ref="CE75:CM75"/>
    <mergeCell ref="CN75:CU75"/>
    <mergeCell ref="CV75:DE75"/>
    <mergeCell ref="BO73:BV73"/>
    <mergeCell ref="BW73:CD73"/>
    <mergeCell ref="CE73:CM73"/>
    <mergeCell ref="AY75:BF75"/>
    <mergeCell ref="BG75:BN75"/>
    <mergeCell ref="AQ74:AX74"/>
    <mergeCell ref="CN77:CU77"/>
    <mergeCell ref="CV77:DE77"/>
    <mergeCell ref="CV78:DE78"/>
    <mergeCell ref="CN78:CU78"/>
    <mergeCell ref="BO78:BV78"/>
    <mergeCell ref="BW78:CD78"/>
    <mergeCell ref="AY77:BF77"/>
    <mergeCell ref="BG77:BN77"/>
    <mergeCell ref="AQ76:AX76"/>
    <mergeCell ref="A78:O78"/>
    <mergeCell ref="P78:AC78"/>
    <mergeCell ref="AD78:AF78"/>
    <mergeCell ref="AG78:AJ78"/>
    <mergeCell ref="AK78:AP78"/>
    <mergeCell ref="AY76:BF76"/>
    <mergeCell ref="BG76:BN76"/>
    <mergeCell ref="A77:O77"/>
    <mergeCell ref="P77:AC77"/>
    <mergeCell ref="AD77:AF77"/>
    <mergeCell ref="AG77:AJ77"/>
    <mergeCell ref="AK77:AP77"/>
    <mergeCell ref="AQ77:AX77"/>
    <mergeCell ref="CE76:CM76"/>
    <mergeCell ref="CV76:DE76"/>
    <mergeCell ref="CN76:CU76"/>
    <mergeCell ref="BO76:BV76"/>
    <mergeCell ref="BW76:CD76"/>
    <mergeCell ref="A76:O76"/>
    <mergeCell ref="P76:AC76"/>
    <mergeCell ref="AD76:AF76"/>
    <mergeCell ref="AG76:AJ76"/>
    <mergeCell ref="AK76:AP76"/>
    <mergeCell ref="BO79:BV79"/>
    <mergeCell ref="BW79:CD79"/>
    <mergeCell ref="CE79:CM79"/>
    <mergeCell ref="CN79:CU79"/>
    <mergeCell ref="CV79:DE79"/>
    <mergeCell ref="CV80:DE80"/>
    <mergeCell ref="CN80:CU80"/>
    <mergeCell ref="BO80:BV80"/>
    <mergeCell ref="BW80:CD80"/>
    <mergeCell ref="AY79:BF79"/>
    <mergeCell ref="BG79:BN79"/>
    <mergeCell ref="AQ78:AX78"/>
    <mergeCell ref="A80:O80"/>
    <mergeCell ref="P80:AC80"/>
    <mergeCell ref="AD80:AF80"/>
    <mergeCell ref="AG80:AJ80"/>
    <mergeCell ref="AK80:AP80"/>
    <mergeCell ref="AY78:BF78"/>
    <mergeCell ref="BG78:BN78"/>
    <mergeCell ref="A79:O79"/>
    <mergeCell ref="P79:AC79"/>
    <mergeCell ref="AD79:AF79"/>
    <mergeCell ref="AG79:AJ79"/>
    <mergeCell ref="AK79:AP79"/>
    <mergeCell ref="AQ79:AX79"/>
    <mergeCell ref="CE78:CM78"/>
    <mergeCell ref="CN81:CU81"/>
    <mergeCell ref="CV81:DE81"/>
    <mergeCell ref="CV82:DE82"/>
    <mergeCell ref="CN82:CU82"/>
    <mergeCell ref="BO82:BV82"/>
    <mergeCell ref="BW82:CD82"/>
    <mergeCell ref="AY81:BF81"/>
    <mergeCell ref="BG81:BN81"/>
    <mergeCell ref="AQ80:AX80"/>
    <mergeCell ref="A82:O82"/>
    <mergeCell ref="P82:AC82"/>
    <mergeCell ref="AD82:AF82"/>
    <mergeCell ref="AG82:AJ82"/>
    <mergeCell ref="AK82:AP82"/>
    <mergeCell ref="AY80:BF80"/>
    <mergeCell ref="BG80:BN80"/>
    <mergeCell ref="A81:O81"/>
    <mergeCell ref="P81:AC81"/>
    <mergeCell ref="AD81:AF81"/>
    <mergeCell ref="AG81:AJ81"/>
    <mergeCell ref="AK81:AP81"/>
    <mergeCell ref="AQ81:AX81"/>
    <mergeCell ref="CE80:CM80"/>
    <mergeCell ref="AQ82:AX82"/>
    <mergeCell ref="AY82:BF82"/>
    <mergeCell ref="BG82:BN82"/>
    <mergeCell ref="A83:O83"/>
    <mergeCell ref="P83:AC83"/>
    <mergeCell ref="AD83:AF83"/>
    <mergeCell ref="AG83:AJ83"/>
    <mergeCell ref="AK83:AP83"/>
    <mergeCell ref="AQ83:AX83"/>
    <mergeCell ref="CE82:CM82"/>
    <mergeCell ref="BO81:BV81"/>
    <mergeCell ref="BW81:CD81"/>
    <mergeCell ref="CE81:CM81"/>
    <mergeCell ref="CE89:CM89"/>
    <mergeCell ref="A89:O89"/>
    <mergeCell ref="P89:AC89"/>
    <mergeCell ref="AD89:AF89"/>
    <mergeCell ref="AG89:AJ89"/>
    <mergeCell ref="AK89:AP89"/>
    <mergeCell ref="AQ89:AX89"/>
    <mergeCell ref="AY89:BF89"/>
    <mergeCell ref="BG89:BN89"/>
    <mergeCell ref="BO89:BV89"/>
    <mergeCell ref="BO86:BV86"/>
    <mergeCell ref="BW86:CD86"/>
    <mergeCell ref="CE86:CM86"/>
    <mergeCell ref="BO88:BV88"/>
    <mergeCell ref="BW88:CD88"/>
    <mergeCell ref="CE88:CM88"/>
    <mergeCell ref="BG98:BN98"/>
    <mergeCell ref="AQ97:AX97"/>
    <mergeCell ref="AY97:BF97"/>
    <mergeCell ref="BG97:BN97"/>
    <mergeCell ref="BO98:BV98"/>
    <mergeCell ref="A98:O98"/>
    <mergeCell ref="P98:AC98"/>
    <mergeCell ref="AD98:AF98"/>
    <mergeCell ref="AG98:AJ98"/>
    <mergeCell ref="AK98:AP98"/>
    <mergeCell ref="AQ98:AX98"/>
    <mergeCell ref="CN83:CU83"/>
    <mergeCell ref="CV83:DE83"/>
    <mergeCell ref="CV94:DE94"/>
    <mergeCell ref="CN97:CU97"/>
    <mergeCell ref="BO97:BV97"/>
    <mergeCell ref="BW97:CD97"/>
    <mergeCell ref="CE85:CM85"/>
    <mergeCell ref="BO84:BV84"/>
    <mergeCell ref="BW84:CD84"/>
    <mergeCell ref="AY83:BF83"/>
    <mergeCell ref="BG83:BN83"/>
    <mergeCell ref="CN89:CU89"/>
    <mergeCell ref="BG92:BN92"/>
    <mergeCell ref="BO92:BV92"/>
    <mergeCell ref="A93:O93"/>
    <mergeCell ref="P93:AC93"/>
    <mergeCell ref="AD93:AF93"/>
    <mergeCell ref="AG93:AJ93"/>
    <mergeCell ref="BO83:BV83"/>
    <mergeCell ref="BW83:CD83"/>
    <mergeCell ref="CE83:CM83"/>
    <mergeCell ref="CN84:CU84"/>
    <mergeCell ref="CV84:DE84"/>
    <mergeCell ref="CV85:DE85"/>
    <mergeCell ref="CN85:CU85"/>
    <mergeCell ref="BO85:BV85"/>
    <mergeCell ref="BW85:CD85"/>
    <mergeCell ref="CE84:CM84"/>
    <mergeCell ref="BG84:BN84"/>
    <mergeCell ref="A85:O85"/>
    <mergeCell ref="P85:AC85"/>
    <mergeCell ref="AD85:AF85"/>
    <mergeCell ref="AG85:AJ85"/>
    <mergeCell ref="AK85:AP85"/>
    <mergeCell ref="A84:O84"/>
    <mergeCell ref="P84:AC84"/>
    <mergeCell ref="AD84:AF84"/>
    <mergeCell ref="AG84:AJ84"/>
    <mergeCell ref="AK84:AP84"/>
    <mergeCell ref="AQ84:AX84"/>
    <mergeCell ref="AY84:BF84"/>
    <mergeCell ref="CN86:CU86"/>
    <mergeCell ref="CV86:DE86"/>
    <mergeCell ref="CV87:DE87"/>
    <mergeCell ref="CN87:CU87"/>
    <mergeCell ref="BO87:BV87"/>
    <mergeCell ref="BW87:CD87"/>
    <mergeCell ref="AY86:BF86"/>
    <mergeCell ref="BG86:BN86"/>
    <mergeCell ref="AQ85:AX85"/>
    <mergeCell ref="A87:O87"/>
    <mergeCell ref="P87:AC87"/>
    <mergeCell ref="AD87:AF87"/>
    <mergeCell ref="AG87:AJ87"/>
    <mergeCell ref="AK87:AP87"/>
    <mergeCell ref="AY85:BF85"/>
    <mergeCell ref="BG85:BN85"/>
    <mergeCell ref="A86:O86"/>
    <mergeCell ref="P86:AC86"/>
    <mergeCell ref="AD86:AF86"/>
    <mergeCell ref="AG86:AJ86"/>
    <mergeCell ref="AK86:AP86"/>
    <mergeCell ref="AQ86:AX86"/>
    <mergeCell ref="CN88:CU88"/>
    <mergeCell ref="CV88:DE88"/>
    <mergeCell ref="CV99:DE99"/>
    <mergeCell ref="CN99:CU99"/>
    <mergeCell ref="BO99:BV99"/>
    <mergeCell ref="BW99:CD99"/>
    <mergeCell ref="AY88:BF88"/>
    <mergeCell ref="BG88:BN88"/>
    <mergeCell ref="AQ87:AX87"/>
    <mergeCell ref="A99:O99"/>
    <mergeCell ref="P99:AC99"/>
    <mergeCell ref="AD99:AF99"/>
    <mergeCell ref="AG99:AJ99"/>
    <mergeCell ref="AK99:AP99"/>
    <mergeCell ref="AY87:BF87"/>
    <mergeCell ref="BG87:BN87"/>
    <mergeCell ref="A88:O88"/>
    <mergeCell ref="P88:AC88"/>
    <mergeCell ref="AD88:AF88"/>
    <mergeCell ref="AG88:AJ88"/>
    <mergeCell ref="AK88:AP88"/>
    <mergeCell ref="AQ88:AX88"/>
    <mergeCell ref="CE87:CM87"/>
    <mergeCell ref="BW98:CD98"/>
    <mergeCell ref="CE98:CM98"/>
    <mergeCell ref="CN98:CU98"/>
    <mergeCell ref="CV95:DE95"/>
    <mergeCell ref="CV96:DE96"/>
    <mergeCell ref="CV97:DE97"/>
    <mergeCell ref="AY92:BF92"/>
    <mergeCell ref="CV98:DE98"/>
    <mergeCell ref="AY98:BF98"/>
    <mergeCell ref="BO100:BV100"/>
    <mergeCell ref="BW100:CD100"/>
    <mergeCell ref="CE100:CM100"/>
    <mergeCell ref="CN100:CU100"/>
    <mergeCell ref="CV100:DE100"/>
    <mergeCell ref="CV101:DE101"/>
    <mergeCell ref="CN101:CU101"/>
    <mergeCell ref="BO101:BV101"/>
    <mergeCell ref="BW101:CD101"/>
    <mergeCell ref="AY100:BF100"/>
    <mergeCell ref="BG100:BN100"/>
    <mergeCell ref="AQ99:AX99"/>
    <mergeCell ref="A101:O101"/>
    <mergeCell ref="P101:AC101"/>
    <mergeCell ref="AD101:AF101"/>
    <mergeCell ref="AG101:AJ101"/>
    <mergeCell ref="AK101:AP101"/>
    <mergeCell ref="AY99:BF99"/>
    <mergeCell ref="BG99:BN99"/>
    <mergeCell ref="A100:O100"/>
    <mergeCell ref="P100:AC100"/>
    <mergeCell ref="AD100:AF100"/>
    <mergeCell ref="AG100:AJ100"/>
    <mergeCell ref="AK100:AP100"/>
    <mergeCell ref="AQ100:AX100"/>
    <mergeCell ref="CE99:CM99"/>
    <mergeCell ref="CN102:CU102"/>
    <mergeCell ref="CV102:DE102"/>
    <mergeCell ref="CV103:DE103"/>
    <mergeCell ref="CN103:CU103"/>
    <mergeCell ref="BO103:BV103"/>
    <mergeCell ref="BW103:CD103"/>
    <mergeCell ref="AY102:BF102"/>
    <mergeCell ref="BG102:BN102"/>
    <mergeCell ref="AQ101:AX101"/>
    <mergeCell ref="A103:O103"/>
    <mergeCell ref="P103:AC103"/>
    <mergeCell ref="AD103:AF103"/>
    <mergeCell ref="AG103:AJ103"/>
    <mergeCell ref="AK103:AP103"/>
    <mergeCell ref="AY101:BF101"/>
    <mergeCell ref="BG101:BN101"/>
    <mergeCell ref="A102:O102"/>
    <mergeCell ref="P102:AC102"/>
    <mergeCell ref="AD102:AF102"/>
    <mergeCell ref="AG102:AJ102"/>
    <mergeCell ref="AK102:AP102"/>
    <mergeCell ref="AQ102:AX102"/>
    <mergeCell ref="CE101:CM101"/>
    <mergeCell ref="AQ103:AX103"/>
    <mergeCell ref="A105:O105"/>
    <mergeCell ref="P105:AC105"/>
    <mergeCell ref="AD105:AF105"/>
    <mergeCell ref="AG105:AJ105"/>
    <mergeCell ref="AK105:AP105"/>
    <mergeCell ref="AY103:BF103"/>
    <mergeCell ref="BG103:BN103"/>
    <mergeCell ref="A104:O104"/>
    <mergeCell ref="P104:AC104"/>
    <mergeCell ref="AD104:AF104"/>
    <mergeCell ref="AG104:AJ104"/>
    <mergeCell ref="AK104:AP104"/>
    <mergeCell ref="AQ104:AX104"/>
    <mergeCell ref="CE103:CM103"/>
    <mergeCell ref="BO102:BV102"/>
    <mergeCell ref="BW102:CD102"/>
    <mergeCell ref="CE102:CM102"/>
    <mergeCell ref="AQ105:AX105"/>
    <mergeCell ref="AY105:BF105"/>
    <mergeCell ref="BG105:BN105"/>
    <mergeCell ref="P106:AC106"/>
    <mergeCell ref="AD106:AF106"/>
    <mergeCell ref="AG106:AJ106"/>
    <mergeCell ref="AK106:AP106"/>
    <mergeCell ref="AQ106:AX106"/>
    <mergeCell ref="CE105:CM105"/>
    <mergeCell ref="BO104:BV104"/>
    <mergeCell ref="BW104:CD104"/>
    <mergeCell ref="CE104:CM104"/>
    <mergeCell ref="CN104:CU104"/>
    <mergeCell ref="CV104:DE104"/>
    <mergeCell ref="CV105:DE105"/>
    <mergeCell ref="CN105:CU105"/>
    <mergeCell ref="BO105:BV105"/>
    <mergeCell ref="BW105:CD105"/>
    <mergeCell ref="AY104:BF104"/>
    <mergeCell ref="BG104:BN104"/>
    <mergeCell ref="CV109:DE109"/>
    <mergeCell ref="CV108:DE108"/>
    <mergeCell ref="CN108:CU108"/>
    <mergeCell ref="BO108:BV108"/>
    <mergeCell ref="BW108:CD108"/>
    <mergeCell ref="A109:AF109"/>
    <mergeCell ref="AG109:AJ109"/>
    <mergeCell ref="AK109:AP109"/>
    <mergeCell ref="AQ109:AX109"/>
    <mergeCell ref="AY109:BF109"/>
    <mergeCell ref="AY108:BF108"/>
    <mergeCell ref="BG108:BN108"/>
    <mergeCell ref="BW106:CD106"/>
    <mergeCell ref="CE106:CM106"/>
    <mergeCell ref="CN106:CU106"/>
    <mergeCell ref="BO109:BV109"/>
    <mergeCell ref="BW109:CD109"/>
    <mergeCell ref="CE109:CM109"/>
    <mergeCell ref="CN109:CU109"/>
    <mergeCell ref="BG109:BN109"/>
    <mergeCell ref="CV106:DE106"/>
    <mergeCell ref="A108:O108"/>
    <mergeCell ref="P108:AC108"/>
    <mergeCell ref="AD108:AF108"/>
    <mergeCell ref="AG108:AJ108"/>
    <mergeCell ref="AK108:AP108"/>
    <mergeCell ref="CE108:CM108"/>
    <mergeCell ref="AY106:BF106"/>
    <mergeCell ref="BG106:BN106"/>
    <mergeCell ref="AQ108:AX108"/>
    <mergeCell ref="BO106:BV106"/>
    <mergeCell ref="A106:O106"/>
  </mergeCells>
  <printOptions horizontalCentered="1"/>
  <pageMargins left="0.98425196850393704" right="0.19685039370078741" top="0.31496062992125984" bottom="0.51181102362204722" header="0.23622047244094491" footer="0.19685039370078741"/>
  <pageSetup paperSize="5" scale="79" orientation="landscape" r:id="rId1"/>
  <headerFooter>
    <oddFooter>&amp;L&amp;"-,Cursiva"&amp;10     Ejercicio Fiscal 2019&amp;R&amp;"-,Cursiva"&amp;10Página &amp;P de &amp;N</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E132"/>
  <sheetViews>
    <sheetView topLeftCell="A154" zoomScale="110" zoomScaleNormal="110" workbookViewId="0">
      <selection activeCell="E8" sqref="E8"/>
    </sheetView>
  </sheetViews>
  <sheetFormatPr baseColWidth="10" defaultRowHeight="15"/>
  <cols>
    <col min="1" max="1" width="2.7109375" bestFit="1" customWidth="1"/>
    <col min="2" max="2" width="3.28515625" bestFit="1" customWidth="1"/>
    <col min="3" max="3" width="2.85546875" bestFit="1" customWidth="1"/>
    <col min="4" max="4" width="26" customWidth="1"/>
    <col min="5" max="5" width="122.7109375" customWidth="1"/>
  </cols>
  <sheetData>
    <row r="1" spans="1:5" ht="29.25" customHeight="1">
      <c r="A1" s="611" t="s">
        <v>847</v>
      </c>
      <c r="B1" s="612"/>
      <c r="C1" s="612"/>
      <c r="D1" s="612"/>
      <c r="E1" s="613"/>
    </row>
    <row r="2" spans="1:5">
      <c r="A2" s="158" t="s">
        <v>2</v>
      </c>
      <c r="B2" s="159" t="s">
        <v>561</v>
      </c>
      <c r="C2" s="159" t="s">
        <v>562</v>
      </c>
      <c r="D2" s="160" t="s">
        <v>27</v>
      </c>
      <c r="E2" s="161" t="s">
        <v>563</v>
      </c>
    </row>
    <row r="3" spans="1:5" ht="60">
      <c r="A3" s="162">
        <v>1</v>
      </c>
      <c r="B3" s="30">
        <v>0</v>
      </c>
      <c r="C3" s="26">
        <v>0</v>
      </c>
      <c r="D3" s="28" t="s">
        <v>572</v>
      </c>
      <c r="E3" s="163" t="s">
        <v>1143</v>
      </c>
    </row>
    <row r="4" spans="1:5" ht="30">
      <c r="A4" s="162">
        <v>1</v>
      </c>
      <c r="B4" s="30">
        <v>1</v>
      </c>
      <c r="C4" s="26">
        <v>0</v>
      </c>
      <c r="D4" s="27" t="s">
        <v>573</v>
      </c>
      <c r="E4" s="164" t="s">
        <v>574</v>
      </c>
    </row>
    <row r="5" spans="1:5" ht="30">
      <c r="A5" s="162">
        <v>1</v>
      </c>
      <c r="B5" s="30">
        <v>1</v>
      </c>
      <c r="C5" s="26">
        <v>1</v>
      </c>
      <c r="D5" s="27" t="s">
        <v>575</v>
      </c>
      <c r="E5" s="164" t="s">
        <v>576</v>
      </c>
    </row>
    <row r="6" spans="1:5">
      <c r="A6" s="162">
        <v>1</v>
      </c>
      <c r="B6" s="30">
        <v>1</v>
      </c>
      <c r="C6" s="26">
        <v>2</v>
      </c>
      <c r="D6" s="27" t="s">
        <v>577</v>
      </c>
      <c r="E6" s="164" t="s">
        <v>578</v>
      </c>
    </row>
    <row r="7" spans="1:5" ht="120">
      <c r="A7" s="162">
        <v>1</v>
      </c>
      <c r="B7" s="30">
        <v>2</v>
      </c>
      <c r="C7" s="26">
        <v>0</v>
      </c>
      <c r="D7" s="27" t="s">
        <v>579</v>
      </c>
      <c r="E7" s="164" t="s">
        <v>580</v>
      </c>
    </row>
    <row r="8" spans="1:5" ht="30">
      <c r="A8" s="162">
        <v>1</v>
      </c>
      <c r="B8" s="30">
        <v>2</v>
      </c>
      <c r="C8" s="26">
        <v>1</v>
      </c>
      <c r="D8" s="27" t="s">
        <v>581</v>
      </c>
      <c r="E8" s="164" t="s">
        <v>582</v>
      </c>
    </row>
    <row r="9" spans="1:5">
      <c r="A9" s="162">
        <v>1</v>
      </c>
      <c r="B9" s="30">
        <v>2</v>
      </c>
      <c r="C9" s="26">
        <v>2</v>
      </c>
      <c r="D9" s="27" t="s">
        <v>583</v>
      </c>
      <c r="E9" s="164" t="s">
        <v>584</v>
      </c>
    </row>
    <row r="10" spans="1:5" ht="45">
      <c r="A10" s="162">
        <v>1</v>
      </c>
      <c r="B10" s="30">
        <v>2</v>
      </c>
      <c r="C10" s="26">
        <v>3</v>
      </c>
      <c r="D10" s="27" t="s">
        <v>585</v>
      </c>
      <c r="E10" s="164" t="s">
        <v>586</v>
      </c>
    </row>
    <row r="11" spans="1:5" ht="45">
      <c r="A11" s="162">
        <v>1</v>
      </c>
      <c r="B11" s="30">
        <v>2</v>
      </c>
      <c r="C11" s="26">
        <v>4</v>
      </c>
      <c r="D11" s="27" t="s">
        <v>587</v>
      </c>
      <c r="E11" s="164" t="s">
        <v>588</v>
      </c>
    </row>
    <row r="12" spans="1:5" ht="30">
      <c r="A12" s="162">
        <v>1</v>
      </c>
      <c r="B12" s="30">
        <v>3</v>
      </c>
      <c r="C12" s="26">
        <v>0</v>
      </c>
      <c r="D12" s="165" t="s">
        <v>589</v>
      </c>
      <c r="E12" s="164" t="s">
        <v>590</v>
      </c>
    </row>
    <row r="13" spans="1:5" ht="30">
      <c r="A13" s="162">
        <v>1</v>
      </c>
      <c r="B13" s="30">
        <v>3</v>
      </c>
      <c r="C13" s="26">
        <v>1</v>
      </c>
      <c r="D13" s="166" t="s">
        <v>591</v>
      </c>
      <c r="E13" s="164" t="s">
        <v>592</v>
      </c>
    </row>
    <row r="14" spans="1:5" ht="30">
      <c r="A14" s="162">
        <v>1</v>
      </c>
      <c r="B14" s="30">
        <v>3</v>
      </c>
      <c r="C14" s="26">
        <v>2</v>
      </c>
      <c r="D14" s="166" t="s">
        <v>593</v>
      </c>
      <c r="E14" s="164" t="s">
        <v>594</v>
      </c>
    </row>
    <row r="15" spans="1:5" ht="25.5">
      <c r="A15" s="162">
        <v>1</v>
      </c>
      <c r="B15" s="30">
        <v>3</v>
      </c>
      <c r="C15" s="26">
        <v>3</v>
      </c>
      <c r="D15" s="166" t="s">
        <v>595</v>
      </c>
      <c r="E15" s="164" t="s">
        <v>596</v>
      </c>
    </row>
    <row r="16" spans="1:5">
      <c r="A16" s="162">
        <v>1</v>
      </c>
      <c r="B16" s="30">
        <v>3</v>
      </c>
      <c r="C16" s="26">
        <v>4</v>
      </c>
      <c r="D16" s="166" t="s">
        <v>597</v>
      </c>
      <c r="E16" s="164" t="s">
        <v>598</v>
      </c>
    </row>
    <row r="17" spans="1:5" ht="30">
      <c r="A17" s="162">
        <v>1</v>
      </c>
      <c r="B17" s="30">
        <v>3</v>
      </c>
      <c r="C17" s="26">
        <v>5</v>
      </c>
      <c r="D17" s="166" t="s">
        <v>599</v>
      </c>
      <c r="E17" s="164" t="s">
        <v>600</v>
      </c>
    </row>
    <row r="18" spans="1:5" ht="30">
      <c r="A18" s="162">
        <v>1</v>
      </c>
      <c r="B18" s="30">
        <v>3</v>
      </c>
      <c r="C18" s="26">
        <v>6</v>
      </c>
      <c r="D18" s="166" t="s">
        <v>601</v>
      </c>
      <c r="E18" s="164" t="s">
        <v>602</v>
      </c>
    </row>
    <row r="19" spans="1:5">
      <c r="A19" s="162">
        <v>1</v>
      </c>
      <c r="B19" s="30">
        <v>3</v>
      </c>
      <c r="C19" s="26">
        <v>7</v>
      </c>
      <c r="D19" s="166" t="s">
        <v>603</v>
      </c>
      <c r="E19" s="164" t="s">
        <v>604</v>
      </c>
    </row>
    <row r="20" spans="1:5">
      <c r="A20" s="162">
        <v>1</v>
      </c>
      <c r="B20" s="30">
        <v>3</v>
      </c>
      <c r="C20" s="26">
        <v>8</v>
      </c>
      <c r="D20" s="166" t="s">
        <v>605</v>
      </c>
      <c r="E20" s="164" t="s">
        <v>606</v>
      </c>
    </row>
    <row r="21" spans="1:5" ht="30">
      <c r="A21" s="162">
        <v>1</v>
      </c>
      <c r="B21" s="30">
        <v>3</v>
      </c>
      <c r="C21" s="26">
        <v>9</v>
      </c>
      <c r="D21" s="166" t="s">
        <v>120</v>
      </c>
      <c r="E21" s="164" t="s">
        <v>607</v>
      </c>
    </row>
    <row r="22" spans="1:5" ht="30">
      <c r="A22" s="162">
        <v>1</v>
      </c>
      <c r="B22" s="30">
        <v>4</v>
      </c>
      <c r="C22" s="26">
        <v>0</v>
      </c>
      <c r="D22" s="27" t="s">
        <v>608</v>
      </c>
      <c r="E22" s="164" t="s">
        <v>609</v>
      </c>
    </row>
    <row r="23" spans="1:5" ht="30">
      <c r="A23" s="162">
        <v>1</v>
      </c>
      <c r="B23" s="30">
        <v>4</v>
      </c>
      <c r="C23" s="26">
        <v>1</v>
      </c>
      <c r="D23" s="27" t="s">
        <v>610</v>
      </c>
      <c r="E23" s="164" t="s">
        <v>611</v>
      </c>
    </row>
    <row r="24" spans="1:5" ht="30">
      <c r="A24" s="162">
        <v>1</v>
      </c>
      <c r="B24" s="30">
        <v>5</v>
      </c>
      <c r="C24" s="26">
        <v>0</v>
      </c>
      <c r="D24" s="27" t="s">
        <v>612</v>
      </c>
      <c r="E24" s="164" t="s">
        <v>613</v>
      </c>
    </row>
    <row r="25" spans="1:5" ht="45">
      <c r="A25" s="162">
        <v>1</v>
      </c>
      <c r="B25" s="30">
        <v>5</v>
      </c>
      <c r="C25" s="26">
        <v>1</v>
      </c>
      <c r="D25" s="27" t="s">
        <v>614</v>
      </c>
      <c r="E25" s="164" t="s">
        <v>615</v>
      </c>
    </row>
    <row r="26" spans="1:5" ht="60">
      <c r="A26" s="162">
        <v>1</v>
      </c>
      <c r="B26" s="30">
        <v>5</v>
      </c>
      <c r="C26" s="26">
        <v>2</v>
      </c>
      <c r="D26" s="27" t="s">
        <v>616</v>
      </c>
      <c r="E26" s="164" t="s">
        <v>617</v>
      </c>
    </row>
    <row r="27" spans="1:5" ht="30">
      <c r="A27" s="162">
        <v>1</v>
      </c>
      <c r="B27" s="30">
        <v>6</v>
      </c>
      <c r="C27" s="26">
        <v>0</v>
      </c>
      <c r="D27" s="27" t="s">
        <v>618</v>
      </c>
      <c r="E27" s="164" t="s">
        <v>619</v>
      </c>
    </row>
    <row r="28" spans="1:5">
      <c r="A28" s="162">
        <v>1</v>
      </c>
      <c r="B28" s="30">
        <v>6</v>
      </c>
      <c r="C28" s="26">
        <v>1</v>
      </c>
      <c r="D28" s="27" t="s">
        <v>620</v>
      </c>
      <c r="E28" s="164" t="s">
        <v>621</v>
      </c>
    </row>
    <row r="29" spans="1:5">
      <c r="A29" s="162">
        <v>1</v>
      </c>
      <c r="B29" s="30">
        <v>6</v>
      </c>
      <c r="C29" s="26">
        <v>2</v>
      </c>
      <c r="D29" s="27" t="s">
        <v>622</v>
      </c>
      <c r="E29" s="164" t="s">
        <v>623</v>
      </c>
    </row>
    <row r="30" spans="1:5" ht="38.25">
      <c r="A30" s="162">
        <v>1</v>
      </c>
      <c r="B30" s="30">
        <v>6</v>
      </c>
      <c r="C30" s="26">
        <v>3</v>
      </c>
      <c r="D30" s="27" t="s">
        <v>624</v>
      </c>
      <c r="E30" s="164" t="s">
        <v>625</v>
      </c>
    </row>
    <row r="31" spans="1:5" ht="75">
      <c r="A31" s="162">
        <v>1</v>
      </c>
      <c r="B31" s="30">
        <v>7</v>
      </c>
      <c r="C31" s="26">
        <v>0</v>
      </c>
      <c r="D31" s="27" t="s">
        <v>626</v>
      </c>
      <c r="E31" s="164" t="s">
        <v>627</v>
      </c>
    </row>
    <row r="32" spans="1:5" ht="30">
      <c r="A32" s="162">
        <v>1</v>
      </c>
      <c r="B32" s="30">
        <v>7</v>
      </c>
      <c r="C32" s="26">
        <v>1</v>
      </c>
      <c r="D32" s="27" t="s">
        <v>628</v>
      </c>
      <c r="E32" s="164" t="s">
        <v>629</v>
      </c>
    </row>
    <row r="33" spans="1:5" ht="30">
      <c r="A33" s="162">
        <v>1</v>
      </c>
      <c r="B33" s="30">
        <v>7</v>
      </c>
      <c r="C33" s="26">
        <v>2</v>
      </c>
      <c r="D33" s="27" t="s">
        <v>630</v>
      </c>
      <c r="E33" s="164" t="s">
        <v>631</v>
      </c>
    </row>
    <row r="34" spans="1:5" ht="30">
      <c r="A34" s="162">
        <v>1</v>
      </c>
      <c r="B34" s="30">
        <v>7</v>
      </c>
      <c r="C34" s="26">
        <v>3</v>
      </c>
      <c r="D34" s="27" t="s">
        <v>632</v>
      </c>
      <c r="E34" s="164" t="s">
        <v>633</v>
      </c>
    </row>
    <row r="35" spans="1:5" ht="25.5">
      <c r="A35" s="162">
        <v>1</v>
      </c>
      <c r="B35" s="30">
        <v>7</v>
      </c>
      <c r="C35" s="26">
        <v>4</v>
      </c>
      <c r="D35" s="27" t="s">
        <v>634</v>
      </c>
      <c r="E35" s="164" t="s">
        <v>635</v>
      </c>
    </row>
    <row r="36" spans="1:5" ht="71.25" customHeight="1">
      <c r="A36" s="162">
        <v>1</v>
      </c>
      <c r="B36" s="30">
        <v>8</v>
      </c>
      <c r="C36" s="26">
        <v>0</v>
      </c>
      <c r="D36" s="27" t="s">
        <v>316</v>
      </c>
      <c r="E36" s="164" t="s">
        <v>636</v>
      </c>
    </row>
    <row r="37" spans="1:5" ht="60">
      <c r="A37" s="162">
        <v>1</v>
      </c>
      <c r="B37" s="30">
        <v>8</v>
      </c>
      <c r="C37" s="26">
        <v>1</v>
      </c>
      <c r="D37" s="27" t="s">
        <v>875</v>
      </c>
      <c r="E37" s="164" t="s">
        <v>637</v>
      </c>
    </row>
    <row r="38" spans="1:5">
      <c r="A38" s="162">
        <v>1</v>
      </c>
      <c r="B38" s="30">
        <v>8</v>
      </c>
      <c r="C38" s="26">
        <v>2</v>
      </c>
      <c r="D38" s="27" t="s">
        <v>638</v>
      </c>
      <c r="E38" s="164" t="s">
        <v>639</v>
      </c>
    </row>
    <row r="39" spans="1:5" ht="30">
      <c r="A39" s="162">
        <v>1</v>
      </c>
      <c r="B39" s="30">
        <v>8</v>
      </c>
      <c r="C39" s="26">
        <v>3</v>
      </c>
      <c r="D39" s="27" t="s">
        <v>640</v>
      </c>
      <c r="E39" s="164" t="s">
        <v>641</v>
      </c>
    </row>
    <row r="40" spans="1:5" ht="30">
      <c r="A40" s="162">
        <v>1</v>
      </c>
      <c r="B40" s="30">
        <v>8</v>
      </c>
      <c r="C40" s="26">
        <v>4</v>
      </c>
      <c r="D40" s="27" t="s">
        <v>642</v>
      </c>
      <c r="E40" s="164" t="s">
        <v>643</v>
      </c>
    </row>
    <row r="41" spans="1:5">
      <c r="A41" s="162">
        <v>1</v>
      </c>
      <c r="B41" s="30">
        <v>8</v>
      </c>
      <c r="C41" s="26">
        <v>5</v>
      </c>
      <c r="D41" s="27" t="s">
        <v>120</v>
      </c>
      <c r="E41" s="164" t="s">
        <v>644</v>
      </c>
    </row>
    <row r="42" spans="1:5" ht="45">
      <c r="A42" s="162">
        <v>2</v>
      </c>
      <c r="B42" s="30">
        <v>0</v>
      </c>
      <c r="C42" s="26">
        <v>0</v>
      </c>
      <c r="D42" s="28" t="s">
        <v>645</v>
      </c>
      <c r="E42" s="163" t="s">
        <v>646</v>
      </c>
    </row>
    <row r="43" spans="1:5" ht="75">
      <c r="A43" s="162">
        <v>2</v>
      </c>
      <c r="B43" s="30">
        <v>2</v>
      </c>
      <c r="C43" s="26">
        <v>6</v>
      </c>
      <c r="D43" s="27" t="s">
        <v>647</v>
      </c>
      <c r="E43" s="164" t="s">
        <v>648</v>
      </c>
    </row>
    <row r="44" spans="1:5" ht="45">
      <c r="A44" s="162">
        <v>2</v>
      </c>
      <c r="B44" s="30">
        <v>2</v>
      </c>
      <c r="C44" s="26">
        <v>7</v>
      </c>
      <c r="D44" s="27" t="s">
        <v>649</v>
      </c>
      <c r="E44" s="164" t="s">
        <v>650</v>
      </c>
    </row>
    <row r="45" spans="1:5" ht="75">
      <c r="A45" s="162">
        <v>2</v>
      </c>
      <c r="B45" s="30">
        <v>3</v>
      </c>
      <c r="C45" s="26">
        <v>0</v>
      </c>
      <c r="D45" s="27" t="s">
        <v>651</v>
      </c>
      <c r="E45" s="164" t="s">
        <v>652</v>
      </c>
    </row>
    <row r="46" spans="1:5" ht="45">
      <c r="A46" s="162">
        <v>2</v>
      </c>
      <c r="B46" s="30">
        <v>3</v>
      </c>
      <c r="C46" s="26">
        <v>1</v>
      </c>
      <c r="D46" s="27" t="s">
        <v>653</v>
      </c>
      <c r="E46" s="164" t="s">
        <v>654</v>
      </c>
    </row>
    <row r="47" spans="1:5" ht="30">
      <c r="A47" s="162">
        <v>2</v>
      </c>
      <c r="B47" s="30">
        <v>3</v>
      </c>
      <c r="C47" s="26">
        <v>2</v>
      </c>
      <c r="D47" s="27" t="s">
        <v>655</v>
      </c>
      <c r="E47" s="164" t="s">
        <v>656</v>
      </c>
    </row>
    <row r="48" spans="1:5" ht="30">
      <c r="A48" s="162">
        <v>2</v>
      </c>
      <c r="B48" s="30">
        <v>3</v>
      </c>
      <c r="C48" s="26">
        <v>3</v>
      </c>
      <c r="D48" s="27" t="s">
        <v>657</v>
      </c>
      <c r="E48" s="164" t="s">
        <v>658</v>
      </c>
    </row>
    <row r="49" spans="1:5" ht="60">
      <c r="A49" s="162">
        <v>2</v>
      </c>
      <c r="B49" s="30">
        <v>3</v>
      </c>
      <c r="C49" s="26">
        <v>4</v>
      </c>
      <c r="D49" s="27" t="s">
        <v>659</v>
      </c>
      <c r="E49" s="164" t="s">
        <v>660</v>
      </c>
    </row>
    <row r="50" spans="1:5" ht="45">
      <c r="A50" s="162">
        <v>2</v>
      </c>
      <c r="B50" s="30">
        <v>3</v>
      </c>
      <c r="C50" s="26">
        <v>5</v>
      </c>
      <c r="D50" s="27" t="s">
        <v>661</v>
      </c>
      <c r="E50" s="164" t="s">
        <v>662</v>
      </c>
    </row>
    <row r="51" spans="1:5" ht="36.75" customHeight="1">
      <c r="A51" s="162">
        <v>2</v>
      </c>
      <c r="B51" s="30">
        <v>4</v>
      </c>
      <c r="C51" s="26">
        <v>0</v>
      </c>
      <c r="D51" s="27" t="s">
        <v>663</v>
      </c>
      <c r="E51" s="164" t="s">
        <v>664</v>
      </c>
    </row>
    <row r="52" spans="1:5" ht="75" hidden="1">
      <c r="A52" s="162">
        <v>2</v>
      </c>
      <c r="B52" s="30">
        <v>4</v>
      </c>
      <c r="C52" s="26">
        <v>1</v>
      </c>
      <c r="D52" s="27" t="s">
        <v>665</v>
      </c>
      <c r="E52" s="164" t="s">
        <v>666</v>
      </c>
    </row>
    <row r="53" spans="1:5" ht="60" hidden="1">
      <c r="A53" s="162">
        <v>2</v>
      </c>
      <c r="B53" s="30">
        <v>4</v>
      </c>
      <c r="C53" s="26">
        <v>2</v>
      </c>
      <c r="D53" s="27" t="s">
        <v>667</v>
      </c>
      <c r="E53" s="164" t="s">
        <v>668</v>
      </c>
    </row>
    <row r="54" spans="1:5" ht="30" hidden="1">
      <c r="A54" s="162">
        <v>2</v>
      </c>
      <c r="B54" s="30">
        <v>4</v>
      </c>
      <c r="C54" s="26">
        <v>3</v>
      </c>
      <c r="D54" s="27" t="s">
        <v>669</v>
      </c>
      <c r="E54" s="164" t="s">
        <v>670</v>
      </c>
    </row>
    <row r="55" spans="1:5" ht="30" hidden="1">
      <c r="A55" s="162">
        <v>2</v>
      </c>
      <c r="B55" s="30">
        <v>4</v>
      </c>
      <c r="C55" s="26">
        <v>4</v>
      </c>
      <c r="D55" s="27" t="s">
        <v>671</v>
      </c>
      <c r="E55" s="164" t="s">
        <v>672</v>
      </c>
    </row>
    <row r="56" spans="1:5" ht="45">
      <c r="A56" s="162">
        <v>2</v>
      </c>
      <c r="B56" s="30">
        <v>5</v>
      </c>
      <c r="C56" s="26">
        <v>0</v>
      </c>
      <c r="D56" s="27" t="s">
        <v>673</v>
      </c>
      <c r="E56" s="164" t="s">
        <v>674</v>
      </c>
    </row>
    <row r="57" spans="1:5" ht="30">
      <c r="A57" s="162">
        <v>2</v>
      </c>
      <c r="B57" s="30">
        <v>5</v>
      </c>
      <c r="C57" s="26">
        <v>1</v>
      </c>
      <c r="D57" s="27" t="s">
        <v>675</v>
      </c>
      <c r="E57" s="164" t="s">
        <v>676</v>
      </c>
    </row>
    <row r="58" spans="1:5" ht="30" hidden="1">
      <c r="A58" s="162">
        <v>2</v>
      </c>
      <c r="B58" s="30">
        <v>5</v>
      </c>
      <c r="C58" s="26">
        <v>2</v>
      </c>
      <c r="D58" s="27" t="s">
        <v>677</v>
      </c>
      <c r="E58" s="164" t="s">
        <v>678</v>
      </c>
    </row>
    <row r="59" spans="1:5" ht="30" hidden="1">
      <c r="A59" s="162">
        <v>2</v>
      </c>
      <c r="B59" s="30">
        <v>5</v>
      </c>
      <c r="C59" s="26">
        <v>3</v>
      </c>
      <c r="D59" s="27" t="s">
        <v>679</v>
      </c>
      <c r="E59" s="164" t="s">
        <v>680</v>
      </c>
    </row>
    <row r="60" spans="1:5" ht="30" hidden="1">
      <c r="A60" s="162">
        <v>2</v>
      </c>
      <c r="B60" s="30">
        <v>5</v>
      </c>
      <c r="C60" s="26">
        <v>4</v>
      </c>
      <c r="D60" s="27" t="s">
        <v>681</v>
      </c>
      <c r="E60" s="164" t="s">
        <v>682</v>
      </c>
    </row>
    <row r="61" spans="1:5" ht="45" hidden="1">
      <c r="A61" s="162">
        <v>2</v>
      </c>
      <c r="B61" s="30">
        <v>5</v>
      </c>
      <c r="C61" s="26">
        <v>5</v>
      </c>
      <c r="D61" s="27" t="s">
        <v>683</v>
      </c>
      <c r="E61" s="164" t="s">
        <v>684</v>
      </c>
    </row>
    <row r="62" spans="1:5" ht="90">
      <c r="A62" s="162">
        <v>2</v>
      </c>
      <c r="B62" s="30">
        <v>5</v>
      </c>
      <c r="C62" s="26">
        <v>6</v>
      </c>
      <c r="D62" s="27" t="s">
        <v>685</v>
      </c>
      <c r="E62" s="164" t="s">
        <v>686</v>
      </c>
    </row>
    <row r="63" spans="1:5" ht="75">
      <c r="A63" s="162">
        <v>2</v>
      </c>
      <c r="B63" s="30">
        <v>6</v>
      </c>
      <c r="C63" s="26">
        <v>0</v>
      </c>
      <c r="D63" s="27" t="s">
        <v>687</v>
      </c>
      <c r="E63" s="164" t="s">
        <v>688</v>
      </c>
    </row>
    <row r="64" spans="1:5" ht="30" hidden="1">
      <c r="A64" s="162">
        <v>2</v>
      </c>
      <c r="B64" s="30">
        <v>6</v>
      </c>
      <c r="C64" s="26">
        <v>1</v>
      </c>
      <c r="D64" s="27" t="s">
        <v>689</v>
      </c>
      <c r="E64" s="164" t="s">
        <v>690</v>
      </c>
    </row>
    <row r="65" spans="1:5" ht="30" hidden="1">
      <c r="A65" s="162">
        <v>2</v>
      </c>
      <c r="B65" s="30">
        <v>6</v>
      </c>
      <c r="C65" s="26">
        <v>2</v>
      </c>
      <c r="D65" s="27" t="s">
        <v>691</v>
      </c>
      <c r="E65" s="164" t="s">
        <v>692</v>
      </c>
    </row>
    <row r="66" spans="1:5" ht="75" hidden="1">
      <c r="A66" s="162">
        <v>2</v>
      </c>
      <c r="B66" s="30">
        <v>6</v>
      </c>
      <c r="C66" s="26">
        <v>3</v>
      </c>
      <c r="D66" s="27" t="s">
        <v>693</v>
      </c>
      <c r="E66" s="164" t="s">
        <v>694</v>
      </c>
    </row>
    <row r="67" spans="1:5" ht="45" hidden="1">
      <c r="A67" s="162">
        <v>2</v>
      </c>
      <c r="B67" s="30">
        <v>6</v>
      </c>
      <c r="C67" s="26">
        <v>4</v>
      </c>
      <c r="D67" s="27" t="s">
        <v>695</v>
      </c>
      <c r="E67" s="164" t="s">
        <v>696</v>
      </c>
    </row>
    <row r="68" spans="1:5" ht="30">
      <c r="A68" s="162">
        <v>2</v>
      </c>
      <c r="B68" s="30">
        <v>6</v>
      </c>
      <c r="C68" s="26">
        <v>5</v>
      </c>
      <c r="D68" s="27" t="s">
        <v>697</v>
      </c>
      <c r="E68" s="164" t="s">
        <v>698</v>
      </c>
    </row>
    <row r="69" spans="1:5" ht="75">
      <c r="A69" s="162">
        <v>2</v>
      </c>
      <c r="B69" s="30">
        <v>6</v>
      </c>
      <c r="C69" s="26">
        <v>6</v>
      </c>
      <c r="D69" s="27" t="s">
        <v>699</v>
      </c>
      <c r="E69" s="164" t="s">
        <v>700</v>
      </c>
    </row>
    <row r="70" spans="1:5">
      <c r="A70" s="162">
        <v>2</v>
      </c>
      <c r="B70" s="30">
        <v>6</v>
      </c>
      <c r="C70" s="26">
        <v>7</v>
      </c>
      <c r="D70" s="27" t="s">
        <v>701</v>
      </c>
      <c r="E70" s="164" t="s">
        <v>702</v>
      </c>
    </row>
    <row r="71" spans="1:5" ht="45">
      <c r="A71" s="162">
        <v>2</v>
      </c>
      <c r="B71" s="30">
        <v>6</v>
      </c>
      <c r="C71" s="26">
        <v>8</v>
      </c>
      <c r="D71" s="27" t="s">
        <v>703</v>
      </c>
      <c r="E71" s="164" t="s">
        <v>704</v>
      </c>
    </row>
    <row r="72" spans="1:5" ht="75">
      <c r="A72" s="162">
        <v>2</v>
      </c>
      <c r="B72" s="30">
        <v>6</v>
      </c>
      <c r="C72" s="26">
        <v>9</v>
      </c>
      <c r="D72" s="27" t="s">
        <v>705</v>
      </c>
      <c r="E72" s="164" t="s">
        <v>706</v>
      </c>
    </row>
    <row r="73" spans="1:5">
      <c r="A73" s="162">
        <v>2</v>
      </c>
      <c r="B73" s="30">
        <v>7</v>
      </c>
      <c r="C73" s="26">
        <v>0</v>
      </c>
      <c r="D73" s="27" t="s">
        <v>707</v>
      </c>
      <c r="E73" s="164" t="s">
        <v>708</v>
      </c>
    </row>
    <row r="74" spans="1:5">
      <c r="A74" s="167">
        <v>2</v>
      </c>
      <c r="B74" s="168">
        <v>7</v>
      </c>
      <c r="C74" s="169">
        <v>1</v>
      </c>
      <c r="D74" s="170" t="s">
        <v>709</v>
      </c>
      <c r="E74" s="171" t="s">
        <v>710</v>
      </c>
    </row>
    <row r="75" spans="1:5" ht="45" hidden="1">
      <c r="A75" s="33">
        <v>3</v>
      </c>
      <c r="B75" s="33">
        <v>0</v>
      </c>
      <c r="C75" s="34">
        <v>0</v>
      </c>
      <c r="D75" s="36" t="s">
        <v>711</v>
      </c>
      <c r="E75" s="31" t="s">
        <v>712</v>
      </c>
    </row>
    <row r="76" spans="1:5" ht="105" hidden="1">
      <c r="A76" s="33">
        <v>3</v>
      </c>
      <c r="B76" s="33">
        <v>1</v>
      </c>
      <c r="C76" s="34">
        <v>0</v>
      </c>
      <c r="D76" s="35" t="s">
        <v>713</v>
      </c>
      <c r="E76" s="32" t="s">
        <v>714</v>
      </c>
    </row>
    <row r="77" spans="1:5" ht="75" hidden="1">
      <c r="A77" s="33">
        <v>3</v>
      </c>
      <c r="B77" s="33">
        <v>1</v>
      </c>
      <c r="C77" s="34">
        <v>1</v>
      </c>
      <c r="D77" s="35" t="s">
        <v>715</v>
      </c>
      <c r="E77" s="32" t="s">
        <v>716</v>
      </c>
    </row>
    <row r="78" spans="1:5" ht="90" hidden="1">
      <c r="A78" s="33">
        <v>3</v>
      </c>
      <c r="B78" s="33">
        <v>1</v>
      </c>
      <c r="C78" s="34">
        <v>2</v>
      </c>
      <c r="D78" s="35" t="s">
        <v>717</v>
      </c>
      <c r="E78" s="32" t="s">
        <v>718</v>
      </c>
    </row>
    <row r="79" spans="1:5" ht="30" hidden="1">
      <c r="A79" s="33">
        <v>3</v>
      </c>
      <c r="B79" s="33">
        <v>2</v>
      </c>
      <c r="C79" s="34">
        <v>0</v>
      </c>
      <c r="D79" s="35" t="s">
        <v>719</v>
      </c>
      <c r="E79" s="32" t="s">
        <v>720</v>
      </c>
    </row>
    <row r="80" spans="1:5" ht="45" hidden="1">
      <c r="A80" s="33">
        <v>3</v>
      </c>
      <c r="B80" s="33">
        <v>2</v>
      </c>
      <c r="C80" s="34">
        <v>1</v>
      </c>
      <c r="D80" s="35" t="s">
        <v>721</v>
      </c>
      <c r="E80" s="32" t="s">
        <v>722</v>
      </c>
    </row>
    <row r="81" spans="1:5" ht="60" hidden="1">
      <c r="A81" s="33">
        <v>3</v>
      </c>
      <c r="B81" s="33">
        <v>2</v>
      </c>
      <c r="C81" s="34">
        <v>2</v>
      </c>
      <c r="D81" s="35" t="s">
        <v>723</v>
      </c>
      <c r="E81" s="32" t="s">
        <v>724</v>
      </c>
    </row>
    <row r="82" spans="1:5" ht="75" hidden="1">
      <c r="A82" s="33">
        <v>3</v>
      </c>
      <c r="B82" s="33">
        <v>2</v>
      </c>
      <c r="C82" s="34">
        <v>3</v>
      </c>
      <c r="D82" s="35" t="s">
        <v>725</v>
      </c>
      <c r="E82" s="32" t="s">
        <v>726</v>
      </c>
    </row>
    <row r="83" spans="1:5" ht="30" hidden="1">
      <c r="A83" s="33">
        <v>3</v>
      </c>
      <c r="B83" s="33">
        <v>2</v>
      </c>
      <c r="C83" s="34">
        <v>4</v>
      </c>
      <c r="D83" s="35" t="s">
        <v>727</v>
      </c>
      <c r="E83" s="32" t="s">
        <v>728</v>
      </c>
    </row>
    <row r="84" spans="1:5" hidden="1">
      <c r="A84" s="33">
        <v>3</v>
      </c>
      <c r="B84" s="33">
        <v>2</v>
      </c>
      <c r="C84" s="34">
        <v>5</v>
      </c>
      <c r="D84" s="35" t="s">
        <v>729</v>
      </c>
      <c r="E84" s="32" t="s">
        <v>730</v>
      </c>
    </row>
    <row r="85" spans="1:5" ht="25.5" hidden="1">
      <c r="A85" s="33">
        <v>3</v>
      </c>
      <c r="B85" s="33">
        <v>2</v>
      </c>
      <c r="C85" s="34">
        <v>6</v>
      </c>
      <c r="D85" s="35" t="s">
        <v>731</v>
      </c>
      <c r="E85" s="32" t="s">
        <v>732</v>
      </c>
    </row>
    <row r="86" spans="1:5" ht="45" hidden="1">
      <c r="A86" s="33">
        <v>3</v>
      </c>
      <c r="B86" s="33">
        <v>3</v>
      </c>
      <c r="C86" s="34">
        <v>0</v>
      </c>
      <c r="D86" s="35" t="s">
        <v>733</v>
      </c>
      <c r="E86" s="32" t="s">
        <v>734</v>
      </c>
    </row>
    <row r="87" spans="1:5" ht="90" hidden="1">
      <c r="A87" s="33">
        <v>3</v>
      </c>
      <c r="B87" s="33">
        <v>3</v>
      </c>
      <c r="C87" s="34">
        <v>1</v>
      </c>
      <c r="D87" s="35" t="s">
        <v>735</v>
      </c>
      <c r="E87" s="32" t="s">
        <v>736</v>
      </c>
    </row>
    <row r="88" spans="1:5" ht="60" hidden="1">
      <c r="A88" s="33">
        <v>3</v>
      </c>
      <c r="B88" s="33">
        <v>3</v>
      </c>
      <c r="C88" s="34">
        <v>2</v>
      </c>
      <c r="D88" s="35" t="s">
        <v>737</v>
      </c>
      <c r="E88" s="32" t="s">
        <v>738</v>
      </c>
    </row>
    <row r="89" spans="1:5" ht="75" hidden="1">
      <c r="A89" s="33">
        <v>3</v>
      </c>
      <c r="B89" s="33">
        <v>3</v>
      </c>
      <c r="C89" s="34">
        <v>3</v>
      </c>
      <c r="D89" s="35" t="s">
        <v>739</v>
      </c>
      <c r="E89" s="32" t="s">
        <v>740</v>
      </c>
    </row>
    <row r="90" spans="1:5" ht="45" hidden="1">
      <c r="A90" s="33">
        <v>3</v>
      </c>
      <c r="B90" s="33">
        <v>3</v>
      </c>
      <c r="C90" s="34">
        <v>4</v>
      </c>
      <c r="D90" s="35" t="s">
        <v>741</v>
      </c>
      <c r="E90" s="32" t="s">
        <v>742</v>
      </c>
    </row>
    <row r="91" spans="1:5" ht="45" hidden="1">
      <c r="A91" s="33">
        <v>3</v>
      </c>
      <c r="B91" s="33">
        <v>3</v>
      </c>
      <c r="C91" s="34">
        <v>5</v>
      </c>
      <c r="D91" s="35" t="s">
        <v>743</v>
      </c>
      <c r="E91" s="32" t="s">
        <v>744</v>
      </c>
    </row>
    <row r="92" spans="1:5" ht="60" hidden="1">
      <c r="A92" s="33">
        <v>3</v>
      </c>
      <c r="B92" s="33">
        <v>3</v>
      </c>
      <c r="C92" s="34">
        <v>6</v>
      </c>
      <c r="D92" s="35" t="s">
        <v>745</v>
      </c>
      <c r="E92" s="32" t="s">
        <v>746</v>
      </c>
    </row>
    <row r="93" spans="1:5" ht="60" hidden="1">
      <c r="A93" s="33">
        <v>3</v>
      </c>
      <c r="B93" s="33">
        <v>4</v>
      </c>
      <c r="C93" s="34">
        <v>0</v>
      </c>
      <c r="D93" s="35" t="s">
        <v>747</v>
      </c>
      <c r="E93" s="32" t="s">
        <v>748</v>
      </c>
    </row>
    <row r="94" spans="1:5" ht="60" hidden="1">
      <c r="A94" s="33">
        <v>3</v>
      </c>
      <c r="B94" s="33">
        <v>4</v>
      </c>
      <c r="C94" s="34">
        <v>1</v>
      </c>
      <c r="D94" s="35" t="s">
        <v>749</v>
      </c>
      <c r="E94" s="32" t="s">
        <v>750</v>
      </c>
    </row>
    <row r="95" spans="1:5" ht="45" hidden="1">
      <c r="A95" s="33">
        <v>3</v>
      </c>
      <c r="B95" s="33">
        <v>4</v>
      </c>
      <c r="C95" s="34">
        <v>2</v>
      </c>
      <c r="D95" s="35" t="s">
        <v>751</v>
      </c>
      <c r="E95" s="32" t="s">
        <v>752</v>
      </c>
    </row>
    <row r="96" spans="1:5" ht="30" hidden="1">
      <c r="A96" s="33">
        <v>3</v>
      </c>
      <c r="B96" s="33">
        <v>4</v>
      </c>
      <c r="C96" s="34">
        <v>3</v>
      </c>
      <c r="D96" s="35" t="s">
        <v>753</v>
      </c>
      <c r="E96" s="32" t="s">
        <v>754</v>
      </c>
    </row>
    <row r="97" spans="1:5" ht="45" hidden="1">
      <c r="A97" s="33">
        <v>3</v>
      </c>
      <c r="B97" s="33">
        <v>5</v>
      </c>
      <c r="C97" s="34">
        <v>0</v>
      </c>
      <c r="D97" s="35" t="s">
        <v>755</v>
      </c>
      <c r="E97" s="32" t="s">
        <v>756</v>
      </c>
    </row>
    <row r="98" spans="1:5" ht="75" hidden="1">
      <c r="A98" s="33">
        <v>3</v>
      </c>
      <c r="B98" s="33">
        <v>5</v>
      </c>
      <c r="C98" s="34">
        <v>1</v>
      </c>
      <c r="D98" s="35" t="s">
        <v>757</v>
      </c>
      <c r="E98" s="32" t="s">
        <v>758</v>
      </c>
    </row>
    <row r="99" spans="1:5" ht="60" hidden="1">
      <c r="A99" s="33">
        <v>3</v>
      </c>
      <c r="B99" s="33">
        <v>5</v>
      </c>
      <c r="C99" s="34">
        <v>2</v>
      </c>
      <c r="D99" s="35" t="s">
        <v>759</v>
      </c>
      <c r="E99" s="32" t="s">
        <v>760</v>
      </c>
    </row>
    <row r="100" spans="1:5" ht="60" hidden="1">
      <c r="A100" s="33">
        <v>3</v>
      </c>
      <c r="B100" s="33">
        <v>5</v>
      </c>
      <c r="C100" s="34">
        <v>3</v>
      </c>
      <c r="D100" s="35" t="s">
        <v>761</v>
      </c>
      <c r="E100" s="32" t="s">
        <v>762</v>
      </c>
    </row>
    <row r="101" spans="1:5" ht="60" hidden="1">
      <c r="A101" s="33">
        <v>3</v>
      </c>
      <c r="B101" s="33">
        <v>5</v>
      </c>
      <c r="C101" s="34">
        <v>4</v>
      </c>
      <c r="D101" s="35" t="s">
        <v>763</v>
      </c>
      <c r="E101" s="32" t="s">
        <v>764</v>
      </c>
    </row>
    <row r="102" spans="1:5" ht="60" hidden="1">
      <c r="A102" s="33">
        <v>3</v>
      </c>
      <c r="B102" s="33">
        <v>5</v>
      </c>
      <c r="C102" s="34">
        <v>5</v>
      </c>
      <c r="D102" s="35" t="s">
        <v>765</v>
      </c>
      <c r="E102" s="32" t="s">
        <v>766</v>
      </c>
    </row>
    <row r="103" spans="1:5" ht="25.5" hidden="1">
      <c r="A103" s="33">
        <v>3</v>
      </c>
      <c r="B103" s="33">
        <v>5</v>
      </c>
      <c r="C103" s="34">
        <v>6</v>
      </c>
      <c r="D103" s="35" t="s">
        <v>767</v>
      </c>
      <c r="E103" s="32" t="s">
        <v>768</v>
      </c>
    </row>
    <row r="104" spans="1:5" ht="45" hidden="1">
      <c r="A104" s="33">
        <v>3</v>
      </c>
      <c r="B104" s="33">
        <v>6</v>
      </c>
      <c r="C104" s="34">
        <v>0</v>
      </c>
      <c r="D104" s="35" t="s">
        <v>769</v>
      </c>
      <c r="E104" s="32" t="s">
        <v>770</v>
      </c>
    </row>
    <row r="105" spans="1:5" ht="45" hidden="1">
      <c r="A105" s="33">
        <v>3</v>
      </c>
      <c r="B105" s="33">
        <v>6</v>
      </c>
      <c r="C105" s="34">
        <v>1</v>
      </c>
      <c r="D105" s="35" t="s">
        <v>771</v>
      </c>
      <c r="E105" s="32" t="s">
        <v>772</v>
      </c>
    </row>
    <row r="106" spans="1:5" ht="45" hidden="1">
      <c r="A106" s="33">
        <v>3</v>
      </c>
      <c r="B106" s="33">
        <v>7</v>
      </c>
      <c r="C106" s="34">
        <v>0</v>
      </c>
      <c r="D106" s="35" t="s">
        <v>773</v>
      </c>
      <c r="E106" s="32" t="s">
        <v>774</v>
      </c>
    </row>
    <row r="107" spans="1:5" ht="30" hidden="1">
      <c r="A107" s="33">
        <v>3</v>
      </c>
      <c r="B107" s="33">
        <v>7</v>
      </c>
      <c r="C107" s="34">
        <v>1</v>
      </c>
      <c r="D107" s="35" t="s">
        <v>775</v>
      </c>
      <c r="E107" s="32" t="s">
        <v>776</v>
      </c>
    </row>
    <row r="108" spans="1:5" ht="45" hidden="1">
      <c r="A108" s="33">
        <v>3</v>
      </c>
      <c r="B108" s="33">
        <v>7</v>
      </c>
      <c r="C108" s="34">
        <v>2</v>
      </c>
      <c r="D108" s="35" t="s">
        <v>777</v>
      </c>
      <c r="E108" s="32" t="s">
        <v>778</v>
      </c>
    </row>
    <row r="109" spans="1:5" ht="30" hidden="1">
      <c r="A109" s="33">
        <v>3</v>
      </c>
      <c r="B109" s="33">
        <v>8</v>
      </c>
      <c r="C109" s="34">
        <v>0</v>
      </c>
      <c r="D109" s="35" t="s">
        <v>779</v>
      </c>
      <c r="E109" s="32" t="s">
        <v>780</v>
      </c>
    </row>
    <row r="110" spans="1:5" ht="60" hidden="1">
      <c r="A110" s="33">
        <v>3</v>
      </c>
      <c r="B110" s="33">
        <v>8</v>
      </c>
      <c r="C110" s="34">
        <v>1</v>
      </c>
      <c r="D110" s="35" t="s">
        <v>781</v>
      </c>
      <c r="E110" s="32" t="s">
        <v>782</v>
      </c>
    </row>
    <row r="111" spans="1:5" ht="75" hidden="1">
      <c r="A111" s="33">
        <v>3</v>
      </c>
      <c r="B111" s="33">
        <v>8</v>
      </c>
      <c r="C111" s="34">
        <v>2</v>
      </c>
      <c r="D111" s="35" t="s">
        <v>783</v>
      </c>
      <c r="E111" s="32" t="s">
        <v>784</v>
      </c>
    </row>
    <row r="112" spans="1:5" ht="45" hidden="1">
      <c r="A112" s="33">
        <v>3</v>
      </c>
      <c r="B112" s="33">
        <v>8</v>
      </c>
      <c r="C112" s="34">
        <v>3</v>
      </c>
      <c r="D112" s="35" t="s">
        <v>785</v>
      </c>
      <c r="E112" s="32" t="s">
        <v>786</v>
      </c>
    </row>
    <row r="113" spans="1:5" ht="45" hidden="1">
      <c r="A113" s="33">
        <v>3</v>
      </c>
      <c r="B113" s="33">
        <v>8</v>
      </c>
      <c r="C113" s="34">
        <v>4</v>
      </c>
      <c r="D113" s="35" t="s">
        <v>787</v>
      </c>
      <c r="E113" s="32" t="s">
        <v>788</v>
      </c>
    </row>
    <row r="114" spans="1:5" ht="30" hidden="1">
      <c r="A114" s="33">
        <v>3</v>
      </c>
      <c r="B114" s="33">
        <v>9</v>
      </c>
      <c r="C114" s="34">
        <v>0</v>
      </c>
      <c r="D114" s="35" t="s">
        <v>789</v>
      </c>
      <c r="E114" s="32" t="s">
        <v>790</v>
      </c>
    </row>
    <row r="115" spans="1:5" ht="105" hidden="1">
      <c r="A115" s="33">
        <v>3</v>
      </c>
      <c r="B115" s="33">
        <v>9</v>
      </c>
      <c r="C115" s="34">
        <v>1</v>
      </c>
      <c r="D115" s="35" t="s">
        <v>791</v>
      </c>
      <c r="E115" s="32" t="s">
        <v>792</v>
      </c>
    </row>
    <row r="116" spans="1:5" hidden="1">
      <c r="A116" s="33">
        <v>3</v>
      </c>
      <c r="B116" s="33">
        <v>9</v>
      </c>
      <c r="C116" s="34">
        <v>2</v>
      </c>
      <c r="D116" s="35" t="s">
        <v>793</v>
      </c>
      <c r="E116" s="32" t="s">
        <v>794</v>
      </c>
    </row>
    <row r="117" spans="1:5" hidden="1">
      <c r="A117" s="33">
        <v>3</v>
      </c>
      <c r="B117" s="33">
        <v>9</v>
      </c>
      <c r="C117" s="34">
        <v>3</v>
      </c>
      <c r="D117" s="35" t="s">
        <v>795</v>
      </c>
      <c r="E117" s="32" t="s">
        <v>796</v>
      </c>
    </row>
    <row r="118" spans="1:5" ht="45" hidden="1">
      <c r="A118" s="33">
        <v>4</v>
      </c>
      <c r="B118" s="33">
        <v>0</v>
      </c>
      <c r="C118" s="34">
        <v>0</v>
      </c>
      <c r="D118" s="36" t="s">
        <v>797</v>
      </c>
      <c r="E118" s="31" t="s">
        <v>798</v>
      </c>
    </row>
    <row r="119" spans="1:5" ht="45" hidden="1">
      <c r="A119" s="33">
        <v>4</v>
      </c>
      <c r="B119" s="33">
        <v>1</v>
      </c>
      <c r="C119" s="34">
        <v>0</v>
      </c>
      <c r="D119" s="35" t="s">
        <v>799</v>
      </c>
      <c r="E119" s="32" t="s">
        <v>800</v>
      </c>
    </row>
    <row r="120" spans="1:5" ht="30" hidden="1">
      <c r="A120" s="33">
        <v>4</v>
      </c>
      <c r="B120" s="33">
        <v>1</v>
      </c>
      <c r="C120" s="34">
        <v>1</v>
      </c>
      <c r="D120" s="35" t="s">
        <v>801</v>
      </c>
      <c r="E120" s="32" t="s">
        <v>802</v>
      </c>
    </row>
    <row r="121" spans="1:5" hidden="1">
      <c r="A121" s="33">
        <v>4</v>
      </c>
      <c r="B121" s="33">
        <v>1</v>
      </c>
      <c r="C121" s="34">
        <v>2</v>
      </c>
      <c r="D121" s="35" t="s">
        <v>803</v>
      </c>
      <c r="E121" s="32" t="s">
        <v>804</v>
      </c>
    </row>
    <row r="122" spans="1:5" ht="63.75" hidden="1">
      <c r="A122" s="33">
        <v>4</v>
      </c>
      <c r="B122" s="33">
        <v>2</v>
      </c>
      <c r="C122" s="34">
        <v>0</v>
      </c>
      <c r="D122" s="35" t="s">
        <v>805</v>
      </c>
      <c r="E122" s="32" t="s">
        <v>806</v>
      </c>
    </row>
    <row r="123" spans="1:5" ht="25.5" hidden="1">
      <c r="A123" s="33">
        <v>4</v>
      </c>
      <c r="B123" s="33">
        <v>2</v>
      </c>
      <c r="C123" s="34">
        <v>1</v>
      </c>
      <c r="D123" s="35" t="s">
        <v>807</v>
      </c>
      <c r="E123" s="32" t="s">
        <v>808</v>
      </c>
    </row>
    <row r="124" spans="1:5" ht="38.25" hidden="1">
      <c r="A124" s="33">
        <v>4</v>
      </c>
      <c r="B124" s="33">
        <v>2</v>
      </c>
      <c r="C124" s="34">
        <v>2</v>
      </c>
      <c r="D124" s="35" t="s">
        <v>809</v>
      </c>
      <c r="E124" s="32" t="s">
        <v>810</v>
      </c>
    </row>
    <row r="125" spans="1:5" ht="45" hidden="1">
      <c r="A125" s="33">
        <v>4</v>
      </c>
      <c r="B125" s="33">
        <v>2</v>
      </c>
      <c r="C125" s="34">
        <v>3</v>
      </c>
      <c r="D125" s="35" t="s">
        <v>811</v>
      </c>
      <c r="E125" s="32" t="s">
        <v>812</v>
      </c>
    </row>
    <row r="126" spans="1:5" ht="30" hidden="1">
      <c r="A126" s="33">
        <v>4</v>
      </c>
      <c r="B126" s="33">
        <v>3</v>
      </c>
      <c r="C126" s="34">
        <v>0</v>
      </c>
      <c r="D126" s="35" t="s">
        <v>813</v>
      </c>
      <c r="E126" s="32" t="s">
        <v>814</v>
      </c>
    </row>
    <row r="127" spans="1:5" ht="30" hidden="1">
      <c r="A127" s="33">
        <v>4</v>
      </c>
      <c r="B127" s="33">
        <v>3</v>
      </c>
      <c r="C127" s="34">
        <v>1</v>
      </c>
      <c r="D127" s="35" t="s">
        <v>815</v>
      </c>
      <c r="E127" s="32" t="s">
        <v>816</v>
      </c>
    </row>
    <row r="128" spans="1:5" hidden="1">
      <c r="A128" s="33">
        <v>4</v>
      </c>
      <c r="B128" s="33">
        <v>3</v>
      </c>
      <c r="C128" s="34">
        <v>2</v>
      </c>
      <c r="D128" s="35" t="s">
        <v>817</v>
      </c>
      <c r="E128" s="32" t="s">
        <v>818</v>
      </c>
    </row>
    <row r="129" spans="1:5" hidden="1">
      <c r="A129" s="33">
        <v>4</v>
      </c>
      <c r="B129" s="33">
        <v>3</v>
      </c>
      <c r="C129" s="34">
        <v>3</v>
      </c>
      <c r="D129" s="35" t="s">
        <v>819</v>
      </c>
      <c r="E129" s="32" t="s">
        <v>820</v>
      </c>
    </row>
    <row r="130" spans="1:5" ht="38.25" hidden="1">
      <c r="A130" s="33">
        <v>4</v>
      </c>
      <c r="B130" s="33">
        <v>3</v>
      </c>
      <c r="C130" s="34">
        <v>4</v>
      </c>
      <c r="D130" s="35" t="s">
        <v>821</v>
      </c>
      <c r="E130" s="32" t="s">
        <v>822</v>
      </c>
    </row>
    <row r="131" spans="1:5" ht="25.5" hidden="1">
      <c r="A131" s="33">
        <v>4</v>
      </c>
      <c r="B131" s="33">
        <v>4</v>
      </c>
      <c r="C131" s="34">
        <v>0</v>
      </c>
      <c r="D131" s="35" t="s">
        <v>823</v>
      </c>
      <c r="E131" s="32" t="s">
        <v>824</v>
      </c>
    </row>
    <row r="132" spans="1:5" ht="25.5" hidden="1">
      <c r="A132" s="33">
        <v>4</v>
      </c>
      <c r="B132" s="33">
        <v>4</v>
      </c>
      <c r="C132" s="34">
        <v>1</v>
      </c>
      <c r="D132" s="35" t="s">
        <v>825</v>
      </c>
      <c r="E132" s="32" t="s">
        <v>824</v>
      </c>
    </row>
  </sheetData>
  <mergeCells count="1">
    <mergeCell ref="A1:E1"/>
  </mergeCells>
  <printOptions horizontalCentered="1"/>
  <pageMargins left="0.70866141732283472" right="0.70866141732283472" top="0.35433070866141736" bottom="0.55118110236220474" header="0.23622047244094491" footer="0.23622047244094491"/>
  <pageSetup scale="70" orientation="landscape" r:id="rId1"/>
  <headerFooter>
    <oddFooter>&amp;L&amp;"-,Cursiva"&amp;10Ejercicio Fiscal 2019&amp;R&amp;"-,Cursiva"&amp;10Página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10</vt:i4>
      </vt:variant>
    </vt:vector>
  </HeadingPairs>
  <TitlesOfParts>
    <vt:vector size="19" baseType="lpstr">
      <vt:lpstr>ESTIMACIÓN DE INGRESOS</vt:lpstr>
      <vt:lpstr>PRESUP.EGRESOS FUENTE FINANCIAM</vt:lpstr>
      <vt:lpstr>PROYECCIONES INGRESOS</vt:lpstr>
      <vt:lpstr>PROYECCIONES EGRESOS</vt:lpstr>
      <vt:lpstr>CLASIFIC.ADMINISTRATIVA</vt:lpstr>
      <vt:lpstr>CLASIFIC.FUNCIONAL DEL GASTO</vt:lpstr>
      <vt:lpstr>ESTUDIOS ACTUARIALES</vt:lpstr>
      <vt:lpstr>PLANTILLA  </vt:lpstr>
      <vt:lpstr> CAT. FUNCION, SUB FUNCION</vt:lpstr>
      <vt:lpstr>'PLANTILLA  '!Área_de_impresión</vt:lpstr>
      <vt:lpstr>'PROYECCIONES EGRESOS'!Área_de_impresión</vt:lpstr>
      <vt:lpstr>' CAT. FUNCION, SUB FUNCION'!Títulos_a_imprimir</vt:lpstr>
      <vt:lpstr>CLASIFIC.ADMINISTRATIVA!Títulos_a_imprimir</vt:lpstr>
      <vt:lpstr>'CLASIFIC.FUNCIONAL DEL GASTO'!Títulos_a_imprimir</vt:lpstr>
      <vt:lpstr>'ESTIMACIÓN DE INGRESOS'!Títulos_a_imprimir</vt:lpstr>
      <vt:lpstr>'PLANTILLA  '!Títulos_a_imprimir</vt:lpstr>
      <vt:lpstr>'PRESUP.EGRESOS FUENTE FINANCIAM'!Títulos_a_imprimir</vt:lpstr>
      <vt:lpstr>'PROYECCIONES EGRESOS'!Títulos_a_imprimir</vt:lpstr>
      <vt:lpstr>'PROYECCIONES INGRESOS'!Títulos_a_imprimir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laura.uribe</dc:creator>
  <cp:lastModifiedBy>IMM IXTLAHUACAN</cp:lastModifiedBy>
  <cp:lastPrinted>2019-03-19T16:38:34Z</cp:lastPrinted>
  <dcterms:created xsi:type="dcterms:W3CDTF">2013-09-24T17:23:29Z</dcterms:created>
  <dcterms:modified xsi:type="dcterms:W3CDTF">2020-01-24T20:32:47Z</dcterms:modified>
</cp:coreProperties>
</file>